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" sheetId="1" r:id="rId4"/>
    <sheet state="visible" name="IQR" sheetId="2" r:id="rId5"/>
    <sheet state="visible" name="LINIERITAS" sheetId="3" r:id="rId6"/>
    <sheet state="visible" name="Sheet2" sheetId="4" r:id="rId7"/>
    <sheet state="visible" name="Sheet1" sheetId="5" r:id="rId8"/>
    <sheet state="visible" name="class 1" sheetId="6" r:id="rId9"/>
    <sheet state="visible" name="CLASS 2" sheetId="7" r:id="rId10"/>
    <sheet state="visible" name="JOIN" sheetId="8" r:id="rId11"/>
    <sheet state="visible" name="ZSCORE" sheetId="9" r:id="rId12"/>
    <sheet state="visible" name="MINMAX" sheetId="10" r:id="rId13"/>
    <sheet state="visible" name="SIGMOID" sheetId="11" r:id="rId14"/>
  </sheets>
  <definedNames>
    <definedName name="A">#REF!</definedName>
    <definedName hidden="1" localSheetId="5" name="_xlnm._FilterDatabase">'class 1'!$T$1:$T$156</definedName>
  </definedNames>
  <calcPr/>
</workbook>
</file>

<file path=xl/sharedStrings.xml><?xml version="1.0" encoding="utf-8"?>
<sst xmlns="http://schemas.openxmlformats.org/spreadsheetml/2006/main" count="287" uniqueCount="99">
  <si>
    <t>Age</t>
  </si>
  <si>
    <t>Sex</t>
  </si>
  <si>
    <t>Steroid</t>
  </si>
  <si>
    <t>Antivirals</t>
  </si>
  <si>
    <t>Fatique</t>
  </si>
  <si>
    <t>Malaise</t>
  </si>
  <si>
    <t>Anorexia</t>
  </si>
  <si>
    <t>Liver Big</t>
  </si>
  <si>
    <t>Liver Firm</t>
  </si>
  <si>
    <t>Spleen Palpable</t>
  </si>
  <si>
    <t>Speiders</t>
  </si>
  <si>
    <t>Ascites</t>
  </si>
  <si>
    <t>Varices</t>
  </si>
  <si>
    <t>Bilirubin</t>
  </si>
  <si>
    <t>Alk Phosphate</t>
  </si>
  <si>
    <t>SGOT</t>
  </si>
  <si>
    <t>Albumin</t>
  </si>
  <si>
    <t>Protime</t>
  </si>
  <si>
    <t>Histology</t>
  </si>
  <si>
    <t>CLASS</t>
  </si>
  <si>
    <t xml:space="preserve"> </t>
  </si>
  <si>
    <t>BILIRUBIN</t>
  </si>
  <si>
    <t xml:space="preserve">OUTLIER / DATA KE </t>
  </si>
  <si>
    <t>BATAS BAWAH</t>
  </si>
  <si>
    <t>BATAS ATAS</t>
  </si>
  <si>
    <t>Q1</t>
  </si>
  <si>
    <t>Q3</t>
  </si>
  <si>
    <t>IQR</t>
  </si>
  <si>
    <t>AGE</t>
  </si>
  <si>
    <t>ALK PHOSPAT</t>
  </si>
  <si>
    <t>ALBUMIN</t>
  </si>
  <si>
    <t>PROTIME</t>
  </si>
  <si>
    <t>Alk Phosphate (X)</t>
  </si>
  <si>
    <t>CLASS (Y)</t>
  </si>
  <si>
    <t>K</t>
  </si>
  <si>
    <t>ni</t>
  </si>
  <si>
    <t>X2</t>
  </si>
  <si>
    <t>Y2</t>
  </si>
  <si>
    <t>XY</t>
  </si>
  <si>
    <t>JKT</t>
  </si>
  <si>
    <t>Jka</t>
  </si>
  <si>
    <t>JKb</t>
  </si>
  <si>
    <t>Jkres</t>
  </si>
  <si>
    <t>JKg</t>
  </si>
  <si>
    <t>JKtc</t>
  </si>
  <si>
    <t>RKtc</t>
  </si>
  <si>
    <t>RKg</t>
  </si>
  <si>
    <t>dbg</t>
  </si>
  <si>
    <t>dbtc</t>
  </si>
  <si>
    <t>F</t>
  </si>
  <si>
    <t xml:space="preserve">FTABEL </t>
  </si>
  <si>
    <t>SUM</t>
  </si>
  <si>
    <t>COUNT</t>
  </si>
  <si>
    <t>SUM^2</t>
  </si>
  <si>
    <t>F-Test Two-Sample for Variances</t>
  </si>
  <si>
    <t>Mean</t>
  </si>
  <si>
    <t>Variance</t>
  </si>
  <si>
    <t>Observations</t>
  </si>
  <si>
    <t>df</t>
  </si>
  <si>
    <t>P(F&lt;=f) one-tail</t>
  </si>
  <si>
    <t>F Critical one-tail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</si>
  <si>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</si>
  <si>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</si>
  <si>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</si>
  <si>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</si>
  <si>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</si>
  <si>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</si>
  <si>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</si>
  <si>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SS</t>
  </si>
  <si>
    <t>MS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</si>
  <si>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</si>
  <si>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</si>
  <si>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</si>
  <si>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</si>
  <si>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</si>
  <si>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</si>
  <si>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</si>
  <si>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</si>
  <si>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</si>
  <si>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</si>
  <si>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</si>
  <si>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Intercept</t>
  </si>
  <si>
    <t>Atribut</t>
  </si>
  <si>
    <t>Data</t>
  </si>
  <si>
    <t>Die</t>
  </si>
  <si>
    <t>Live</t>
  </si>
  <si>
    <t>Entrophy</t>
  </si>
  <si>
    <t>ATRIBUT</t>
  </si>
  <si>
    <t>JUMLAH</t>
  </si>
  <si>
    <t>DIE</t>
  </si>
  <si>
    <t>LIVE</t>
  </si>
  <si>
    <t>ENTROPY</t>
  </si>
  <si>
    <t>INFO GAIN</t>
  </si>
  <si>
    <t>STEROID</t>
  </si>
  <si>
    <t>ZSCORE</t>
  </si>
  <si>
    <t>MEAN</t>
  </si>
  <si>
    <t>STD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</si>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</sst>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0E+00"/>
    <numFmt numFmtId="165" formatCode="0.000"/>
  </numFmts>
  <fonts count="7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/>
    <font>
      <color theme="1"/>
      <name val="Calibri"/>
      <scheme val="minor"/>
    </font>
    <font>
      <sz val="11.0"/>
      <color theme="0"/>
      <name val="Calibri"/>
    </font>
    <font>
      <i/>
      <sz val="11.0"/>
      <color theme="1"/>
      <name val="Calibri"/>
    </font>
  </fonts>
  <fills count="2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rgb="FFDADADA"/>
        <bgColor rgb="FFDADADA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333F4F"/>
        <bgColor rgb="FF333F4F"/>
      </patternFill>
    </fill>
    <fill>
      <patternFill patternType="solid">
        <fgColor rgb="FF171616"/>
        <bgColor rgb="FF171616"/>
      </patternFill>
    </fill>
    <fill>
      <patternFill patternType="solid">
        <fgColor rgb="FFA5A5A5"/>
        <bgColor rgb="FFA5A5A5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</border>
    <border>
      <left/>
      <right/>
      <top/>
    </border>
    <border>
      <left style="thin">
        <color rgb="FF000000"/>
      </left>
      <right/>
      <bottom/>
    </border>
    <border>
      <left/>
      <right/>
      <bottom/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/>
    </xf>
    <xf borderId="1" fillId="4" fontId="2" numFmtId="0" xfId="0" applyAlignment="1" applyBorder="1" applyFill="1" applyFont="1">
      <alignment horizontal="center"/>
    </xf>
    <xf borderId="2" fillId="4" fontId="2" numFmtId="0" xfId="0" applyBorder="1" applyFont="1"/>
    <xf borderId="3" fillId="5" fontId="2" numFmtId="0" xfId="0" applyAlignment="1" applyBorder="1" applyFill="1" applyFont="1">
      <alignment horizontal="center"/>
    </xf>
    <xf borderId="4" fillId="0" fontId="3" numFmtId="0" xfId="0" applyBorder="1" applyFont="1"/>
    <xf borderId="2" fillId="6" fontId="2" numFmtId="0" xfId="0" applyBorder="1" applyFill="1" applyFont="1"/>
    <xf borderId="0" fillId="0" fontId="4" numFmtId="0" xfId="0" applyFont="1"/>
    <xf borderId="1" fillId="7" fontId="2" numFmtId="0" xfId="0" applyBorder="1" applyFill="1" applyFont="1"/>
    <xf borderId="1" fillId="0" fontId="2" numFmtId="0" xfId="0" applyBorder="1" applyFont="1"/>
    <xf borderId="0" fillId="0" fontId="2" numFmtId="0" xfId="0" applyAlignment="1" applyFont="1">
      <alignment horizontal="center"/>
    </xf>
    <xf borderId="2" fillId="8" fontId="2" numFmtId="0" xfId="0" applyBorder="1" applyFill="1" applyFont="1"/>
    <xf borderId="2" fillId="9" fontId="2" numFmtId="0" xfId="0" applyAlignment="1" applyBorder="1" applyFill="1" applyFont="1">
      <alignment horizontal="center" vertical="center"/>
    </xf>
    <xf borderId="1" fillId="8" fontId="2" numFmtId="0" xfId="0" applyBorder="1" applyFont="1"/>
    <xf borderId="0" fillId="0" fontId="2" numFmtId="0" xfId="0" applyAlignment="1" applyFont="1">
      <alignment horizontal="center" vertical="center"/>
    </xf>
    <xf borderId="0" fillId="0" fontId="2" numFmtId="164" xfId="0" applyFont="1" applyNumberFormat="1"/>
    <xf borderId="2" fillId="10" fontId="2" numFmtId="0" xfId="0" applyBorder="1" applyFill="1" applyFont="1"/>
    <xf borderId="2" fillId="11" fontId="2" numFmtId="0" xfId="0" applyBorder="1" applyFill="1" applyFont="1"/>
    <xf borderId="1" fillId="11" fontId="2" numFmtId="0" xfId="0" applyAlignment="1" applyBorder="1" applyFont="1">
      <alignment horizontal="center"/>
    </xf>
    <xf borderId="5" fillId="11" fontId="2" numFmtId="0" xfId="0" applyAlignment="1" applyBorder="1" applyFont="1">
      <alignment horizontal="center" vertical="center"/>
    </xf>
    <xf borderId="6" fillId="11" fontId="2" numFmtId="0" xfId="0" applyAlignment="1" applyBorder="1" applyFont="1">
      <alignment horizontal="center" vertical="center"/>
    </xf>
    <xf borderId="2" fillId="11" fontId="2" numFmtId="0" xfId="0" applyAlignment="1" applyBorder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1" fillId="0" fontId="2" numFmtId="49" xfId="0" applyBorder="1" applyFont="1" applyNumberFormat="1"/>
    <xf borderId="0" fillId="0" fontId="2" numFmtId="11" xfId="0" applyFont="1" applyNumberFormat="1"/>
    <xf borderId="2" fillId="2" fontId="2" numFmtId="0" xfId="0" applyBorder="1" applyFont="1"/>
    <xf borderId="1" fillId="2" fontId="2" numFmtId="0" xfId="0" applyAlignment="1" applyBorder="1" applyFont="1">
      <alignment horizontal="center"/>
    </xf>
    <xf borderId="2" fillId="2" fontId="2" numFmtId="0" xfId="0" applyAlignment="1" applyBorder="1" applyFont="1">
      <alignment horizontal="center" vertical="center"/>
    </xf>
    <xf borderId="2" fillId="12" fontId="2" numFmtId="0" xfId="0" applyBorder="1" applyFill="1" applyFont="1"/>
    <xf borderId="1" fillId="12" fontId="2" numFmtId="0" xfId="0" applyAlignment="1" applyBorder="1" applyFont="1">
      <alignment horizontal="center"/>
    </xf>
    <xf borderId="2" fillId="12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horizontal="center"/>
    </xf>
    <xf borderId="2" fillId="6" fontId="2" numFmtId="0" xfId="0" applyAlignment="1" applyBorder="1" applyFont="1">
      <alignment horizontal="center" vertical="center"/>
    </xf>
    <xf borderId="2" fillId="7" fontId="2" numFmtId="0" xfId="0" applyBorder="1" applyFont="1"/>
    <xf borderId="1" fillId="7" fontId="2" numFmtId="0" xfId="0" applyAlignment="1" applyBorder="1" applyFont="1">
      <alignment horizontal="center"/>
    </xf>
    <xf borderId="2" fillId="7" fontId="2" numFmtId="0" xfId="0" applyAlignment="1" applyBorder="1" applyFont="1">
      <alignment horizontal="center" vertical="center"/>
    </xf>
    <xf borderId="2" fillId="13" fontId="2" numFmtId="0" xfId="0" applyBorder="1" applyFill="1" applyFont="1"/>
    <xf borderId="1" fillId="13" fontId="2" numFmtId="0" xfId="0" applyAlignment="1" applyBorder="1" applyFont="1">
      <alignment horizontal="center"/>
    </xf>
    <xf borderId="2" fillId="13" fontId="2" numFmtId="0" xfId="0" applyAlignment="1" applyBorder="1" applyFont="1">
      <alignment horizontal="center" vertical="center"/>
    </xf>
    <xf borderId="2" fillId="14" fontId="2" numFmtId="0" xfId="0" applyBorder="1" applyFill="1" applyFont="1"/>
    <xf borderId="1" fillId="14" fontId="2" numFmtId="0" xfId="0" applyAlignment="1" applyBorder="1" applyFont="1">
      <alignment horizontal="center"/>
    </xf>
    <xf borderId="2" fillId="14" fontId="2" numFmtId="0" xfId="0" applyAlignment="1" applyBorder="1" applyFont="1">
      <alignment horizontal="center" vertical="center"/>
    </xf>
    <xf borderId="2" fillId="15" fontId="2" numFmtId="0" xfId="0" applyBorder="1" applyFill="1" applyFont="1"/>
    <xf borderId="1" fillId="15" fontId="2" numFmtId="0" xfId="0" applyAlignment="1" applyBorder="1" applyFont="1">
      <alignment horizontal="center"/>
    </xf>
    <xf borderId="2" fillId="15" fontId="2" numFmtId="0" xfId="0" applyAlignment="1" applyBorder="1" applyFont="1">
      <alignment horizontal="center" vertical="center"/>
    </xf>
    <xf borderId="2" fillId="5" fontId="2" numFmtId="0" xfId="0" applyBorder="1" applyFont="1"/>
    <xf borderId="1" fillId="5" fontId="2" numFmtId="0" xfId="0" applyAlignment="1" applyBorder="1" applyFont="1">
      <alignment horizontal="center"/>
    </xf>
    <xf borderId="2" fillId="5" fontId="2" numFmtId="0" xfId="0" applyAlignment="1" applyBorder="1" applyFont="1">
      <alignment horizontal="center" vertical="center"/>
    </xf>
    <xf borderId="2" fillId="16" fontId="2" numFmtId="0" xfId="0" applyBorder="1" applyFill="1" applyFont="1"/>
    <xf borderId="1" fillId="16" fontId="2" numFmtId="0" xfId="0" applyAlignment="1" applyBorder="1" applyFont="1">
      <alignment horizontal="center"/>
    </xf>
    <xf borderId="2" fillId="16" fontId="2" numFmtId="0" xfId="0" applyAlignment="1" applyBorder="1" applyFont="1">
      <alignment horizontal="center" vertical="center"/>
    </xf>
    <xf borderId="2" fillId="17" fontId="2" numFmtId="0" xfId="0" applyBorder="1" applyFill="1" applyFont="1"/>
    <xf borderId="1" fillId="17" fontId="2" numFmtId="0" xfId="0" applyAlignment="1" applyBorder="1" applyFont="1">
      <alignment horizontal="center"/>
    </xf>
    <xf borderId="2" fillId="17" fontId="2" numFmtId="0" xfId="0" applyAlignment="1" applyBorder="1" applyFont="1">
      <alignment horizontal="center" vertical="center"/>
    </xf>
    <xf borderId="2" fillId="18" fontId="2" numFmtId="0" xfId="0" applyBorder="1" applyFill="1" applyFont="1"/>
    <xf borderId="1" fillId="18" fontId="2" numFmtId="0" xfId="0" applyAlignment="1" applyBorder="1" applyFont="1">
      <alignment horizontal="center"/>
    </xf>
    <xf borderId="2" fillId="18" fontId="2" numFmtId="0" xfId="0" applyAlignment="1" applyBorder="1" applyFont="1">
      <alignment horizontal="center" vertical="center"/>
    </xf>
    <xf borderId="5" fillId="6" fontId="2" numFmtId="0" xfId="0" applyAlignment="1" applyBorder="1" applyFont="1">
      <alignment horizontal="center" vertical="center"/>
    </xf>
    <xf borderId="6" fillId="6" fontId="2" numFmtId="0" xfId="0" applyAlignment="1" applyBorder="1" applyFont="1">
      <alignment horizontal="center" vertical="center"/>
    </xf>
    <xf borderId="2" fillId="19" fontId="5" numFmtId="0" xfId="0" applyBorder="1" applyFill="1" applyFont="1"/>
    <xf borderId="2" fillId="19" fontId="5" numFmtId="0" xfId="0" applyAlignment="1" applyBorder="1" applyFont="1">
      <alignment horizontal="center" vertical="center"/>
    </xf>
    <xf borderId="2" fillId="10" fontId="2" numFmtId="0" xfId="0" applyAlignment="1" applyBorder="1" applyFont="1">
      <alignment horizontal="center" vertical="center"/>
    </xf>
    <xf borderId="2" fillId="20" fontId="5" numFmtId="0" xfId="0" applyBorder="1" applyFill="1" applyFont="1"/>
    <xf borderId="2" fillId="20" fontId="5" numFmtId="0" xfId="0" applyAlignment="1" applyBorder="1" applyFont="1">
      <alignment horizontal="center" vertical="center"/>
    </xf>
    <xf borderId="2" fillId="21" fontId="2" numFmtId="0" xfId="0" applyBorder="1" applyFill="1" applyFont="1"/>
    <xf borderId="9" fillId="0" fontId="6" numFmtId="0" xfId="0" applyAlignment="1" applyBorder="1" applyFont="1">
      <alignment horizontal="center"/>
    </xf>
    <xf borderId="10" fillId="0" fontId="2" numFmtId="0" xfId="0" applyBorder="1" applyFont="1"/>
    <xf borderId="9" fillId="0" fontId="3" numFmtId="0" xfId="0" applyBorder="1" applyFont="1"/>
    <xf borderId="2" fillId="10" fontId="5" numFmtId="0" xfId="0" applyBorder="1" applyFont="1"/>
    <xf borderId="0" fillId="0" fontId="2" numFmtId="165" xfId="0" applyFont="1" applyNumberFormat="1"/>
    <xf borderId="1" fillId="22" fontId="2" numFmtId="0" xfId="0" applyBorder="1" applyFill="1" applyFont="1"/>
    <xf borderId="1" fillId="10" fontId="2" numFmtId="0" xfId="0" applyBorder="1" applyFont="1"/>
    <xf borderId="11" fillId="10" fontId="2" numFmtId="0" xfId="0" applyBorder="1" applyFont="1"/>
    <xf borderId="1" fillId="23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</row>
    <row r="2">
      <c r="A2" s="3">
        <v>30.0</v>
      </c>
      <c r="B2" s="3">
        <v>1.0</v>
      </c>
      <c r="C2" s="3">
        <v>2.0</v>
      </c>
      <c r="D2" s="3">
        <v>2.0</v>
      </c>
      <c r="E2" s="3">
        <v>1.0</v>
      </c>
      <c r="F2" s="3">
        <v>1.0</v>
      </c>
      <c r="G2" s="3">
        <v>1.0</v>
      </c>
      <c r="H2" s="3">
        <v>2.0</v>
      </c>
      <c r="I2" s="3">
        <v>1.0</v>
      </c>
      <c r="J2" s="3">
        <v>2.0</v>
      </c>
      <c r="K2" s="3">
        <v>1.0</v>
      </c>
      <c r="L2" s="3">
        <v>1.0</v>
      </c>
      <c r="M2" s="3">
        <v>1.0</v>
      </c>
      <c r="N2" s="3">
        <v>2.5</v>
      </c>
      <c r="O2" s="3">
        <v>165.0</v>
      </c>
      <c r="P2" s="3">
        <v>64.0</v>
      </c>
      <c r="Q2" s="3">
        <v>2.8</v>
      </c>
      <c r="R2" s="4"/>
      <c r="S2" s="3">
        <v>2.0</v>
      </c>
      <c r="T2" s="3">
        <v>1.0</v>
      </c>
    </row>
    <row r="3">
      <c r="A3" s="3">
        <v>31.0</v>
      </c>
      <c r="B3" s="3">
        <v>1.0</v>
      </c>
      <c r="C3" s="3">
        <v>1.0</v>
      </c>
      <c r="D3" s="3">
        <v>2.0</v>
      </c>
      <c r="E3" s="3">
        <v>1.0</v>
      </c>
      <c r="F3" s="3">
        <v>1.0</v>
      </c>
      <c r="G3" s="3">
        <v>1.0</v>
      </c>
      <c r="H3" s="3">
        <v>2.0</v>
      </c>
      <c r="I3" s="3">
        <v>2.0</v>
      </c>
      <c r="J3" s="3">
        <v>1.0</v>
      </c>
      <c r="K3" s="3">
        <v>2.0</v>
      </c>
      <c r="L3" s="3">
        <v>2.0</v>
      </c>
      <c r="M3" s="3">
        <v>2.0</v>
      </c>
      <c r="N3" s="3">
        <v>8.0</v>
      </c>
      <c r="O3" s="4" t="s">
        <v>20</v>
      </c>
      <c r="P3" s="3">
        <v>101.0</v>
      </c>
      <c r="Q3" s="3">
        <v>2.2</v>
      </c>
      <c r="R3" s="4"/>
      <c r="S3" s="3">
        <v>2.0</v>
      </c>
      <c r="T3" s="3">
        <v>1.0</v>
      </c>
    </row>
    <row r="4">
      <c r="A4" s="3">
        <v>33.0</v>
      </c>
      <c r="B4" s="3">
        <v>1.0</v>
      </c>
      <c r="C4" s="3">
        <v>1.0</v>
      </c>
      <c r="D4" s="3">
        <v>2.0</v>
      </c>
      <c r="E4" s="3">
        <v>1.0</v>
      </c>
      <c r="F4" s="3">
        <v>1.0</v>
      </c>
      <c r="G4" s="3">
        <v>2.0</v>
      </c>
      <c r="H4" s="3">
        <v>2.0</v>
      </c>
      <c r="I4" s="3">
        <v>2.0</v>
      </c>
      <c r="J4" s="3">
        <v>2.0</v>
      </c>
      <c r="K4" s="3">
        <v>2.0</v>
      </c>
      <c r="L4" s="3">
        <v>1.0</v>
      </c>
      <c r="M4" s="3">
        <v>2.0</v>
      </c>
      <c r="N4" s="3">
        <v>0.7</v>
      </c>
      <c r="O4" s="3">
        <v>63.0</v>
      </c>
      <c r="P4" s="3">
        <v>80.0</v>
      </c>
      <c r="Q4" s="3">
        <v>3.0</v>
      </c>
      <c r="R4" s="3">
        <v>31.0</v>
      </c>
      <c r="S4" s="3">
        <v>2.0</v>
      </c>
      <c r="T4" s="3">
        <v>1.0</v>
      </c>
    </row>
    <row r="5">
      <c r="A5" s="3">
        <v>34.0</v>
      </c>
      <c r="B5" s="3">
        <v>1.0</v>
      </c>
      <c r="C5" s="3">
        <v>1.0</v>
      </c>
      <c r="D5" s="3">
        <v>2.0</v>
      </c>
      <c r="E5" s="3">
        <v>1.0</v>
      </c>
      <c r="F5" s="3">
        <v>1.0</v>
      </c>
      <c r="G5" s="3">
        <v>2.0</v>
      </c>
      <c r="H5" s="3">
        <v>1.0</v>
      </c>
      <c r="I5" s="3">
        <v>1.0</v>
      </c>
      <c r="J5" s="3">
        <v>2.0</v>
      </c>
      <c r="K5" s="3">
        <v>1.0</v>
      </c>
      <c r="L5" s="3">
        <v>2.0</v>
      </c>
      <c r="M5" s="3">
        <v>2.0</v>
      </c>
      <c r="N5" s="3">
        <v>2.8</v>
      </c>
      <c r="O5" s="3">
        <v>127.0</v>
      </c>
      <c r="P5" s="3">
        <v>182.0</v>
      </c>
      <c r="Q5" s="4"/>
      <c r="R5" s="4"/>
      <c r="S5" s="3">
        <v>1.0</v>
      </c>
      <c r="T5" s="3">
        <v>1.0</v>
      </c>
    </row>
    <row r="6">
      <c r="A6" s="3">
        <v>35.0</v>
      </c>
      <c r="B6" s="3">
        <v>1.0</v>
      </c>
      <c r="C6" s="3">
        <v>1.0</v>
      </c>
      <c r="D6" s="3">
        <v>2.0</v>
      </c>
      <c r="E6" s="3">
        <v>1.0</v>
      </c>
      <c r="F6" s="3">
        <v>2.0</v>
      </c>
      <c r="G6" s="3">
        <v>2.0</v>
      </c>
      <c r="H6" s="4"/>
      <c r="I6" s="4"/>
      <c r="J6" s="3">
        <v>1.0</v>
      </c>
      <c r="K6" s="3">
        <v>1.0</v>
      </c>
      <c r="L6" s="3">
        <v>1.0</v>
      </c>
      <c r="M6" s="3">
        <v>2.0</v>
      </c>
      <c r="N6" s="3">
        <v>1.5</v>
      </c>
      <c r="O6" s="3">
        <v>138.0</v>
      </c>
      <c r="P6" s="3">
        <v>58.0</v>
      </c>
      <c r="Q6" s="3">
        <v>2.6</v>
      </c>
      <c r="R6" s="4"/>
      <c r="S6" s="3">
        <v>2.0</v>
      </c>
      <c r="T6" s="3">
        <v>1.0</v>
      </c>
    </row>
    <row r="7">
      <c r="A7" s="3">
        <v>37.0</v>
      </c>
      <c r="B7" s="3">
        <v>1.0</v>
      </c>
      <c r="C7" s="3">
        <v>2.0</v>
      </c>
      <c r="D7" s="3">
        <v>2.0</v>
      </c>
      <c r="E7" s="3">
        <v>1.0</v>
      </c>
      <c r="F7" s="3">
        <v>2.0</v>
      </c>
      <c r="G7" s="3">
        <v>2.0</v>
      </c>
      <c r="H7" s="3">
        <v>2.0</v>
      </c>
      <c r="I7" s="3">
        <v>2.0</v>
      </c>
      <c r="J7" s="3">
        <v>2.0</v>
      </c>
      <c r="K7" s="3">
        <v>1.0</v>
      </c>
      <c r="L7" s="3">
        <v>2.0</v>
      </c>
      <c r="M7" s="3">
        <v>2.0</v>
      </c>
      <c r="N7" s="3">
        <v>0.6</v>
      </c>
      <c r="O7" s="3">
        <v>67.0</v>
      </c>
      <c r="P7" s="3">
        <v>28.0</v>
      </c>
      <c r="Q7" s="3">
        <v>4.2</v>
      </c>
      <c r="R7" s="4"/>
      <c r="S7" s="3">
        <v>1.0</v>
      </c>
      <c r="T7" s="3">
        <v>1.0</v>
      </c>
    </row>
    <row r="8">
      <c r="A8" s="3">
        <v>38.0</v>
      </c>
      <c r="B8" s="3">
        <v>1.0</v>
      </c>
      <c r="C8" s="3">
        <v>1.0</v>
      </c>
      <c r="D8" s="3">
        <v>2.0</v>
      </c>
      <c r="E8" s="3">
        <v>1.0</v>
      </c>
      <c r="F8" s="3">
        <v>1.0</v>
      </c>
      <c r="G8" s="3">
        <v>1.0</v>
      </c>
      <c r="H8" s="3">
        <v>2.0</v>
      </c>
      <c r="I8" s="3">
        <v>1.0</v>
      </c>
      <c r="J8" s="3">
        <v>2.0</v>
      </c>
      <c r="K8" s="3">
        <v>1.0</v>
      </c>
      <c r="L8" s="3">
        <v>1.0</v>
      </c>
      <c r="M8" s="3">
        <v>1.0</v>
      </c>
      <c r="N8" s="3">
        <v>1.2</v>
      </c>
      <c r="O8" s="3">
        <v>118.0</v>
      </c>
      <c r="P8" s="3">
        <v>16.0</v>
      </c>
      <c r="Q8" s="3">
        <v>2.8</v>
      </c>
      <c r="R8" s="4"/>
      <c r="S8" s="3">
        <v>2.0</v>
      </c>
      <c r="T8" s="3">
        <v>1.0</v>
      </c>
    </row>
    <row r="9">
      <c r="A9" s="3">
        <v>38.0</v>
      </c>
      <c r="B9" s="3">
        <v>1.0</v>
      </c>
      <c r="C9" s="3">
        <v>1.0</v>
      </c>
      <c r="D9" s="3">
        <v>2.0</v>
      </c>
      <c r="E9" s="3">
        <v>2.0</v>
      </c>
      <c r="F9" s="3">
        <v>2.0</v>
      </c>
      <c r="G9" s="3">
        <v>2.0</v>
      </c>
      <c r="H9" s="3">
        <v>2.0</v>
      </c>
      <c r="I9" s="3">
        <v>1.0</v>
      </c>
      <c r="J9" s="3">
        <v>2.0</v>
      </c>
      <c r="K9" s="3">
        <v>2.0</v>
      </c>
      <c r="L9" s="3">
        <v>2.0</v>
      </c>
      <c r="M9" s="3">
        <v>2.0</v>
      </c>
      <c r="N9" s="3">
        <v>0.4</v>
      </c>
      <c r="O9" s="3">
        <v>243.0</v>
      </c>
      <c r="P9" s="3">
        <v>49.0</v>
      </c>
      <c r="Q9" s="3">
        <v>3.8</v>
      </c>
      <c r="R9" s="3">
        <v>90.0</v>
      </c>
      <c r="S9" s="3">
        <v>2.0</v>
      </c>
      <c r="T9" s="3">
        <v>1.0</v>
      </c>
    </row>
    <row r="10">
      <c r="A10" s="3">
        <v>39.0</v>
      </c>
      <c r="B10" s="3">
        <v>1.0</v>
      </c>
      <c r="C10" s="3">
        <v>1.0</v>
      </c>
      <c r="D10" s="3">
        <v>1.0</v>
      </c>
      <c r="E10" s="3">
        <v>1.0</v>
      </c>
      <c r="F10" s="3">
        <v>1.0</v>
      </c>
      <c r="G10" s="3">
        <v>2.0</v>
      </c>
      <c r="H10" s="3">
        <v>2.0</v>
      </c>
      <c r="I10" s="3">
        <v>1.0</v>
      </c>
      <c r="J10" s="3">
        <v>2.0</v>
      </c>
      <c r="K10" s="3">
        <v>2.0</v>
      </c>
      <c r="L10" s="3">
        <v>2.0</v>
      </c>
      <c r="M10" s="3">
        <v>2.0</v>
      </c>
      <c r="N10" s="3">
        <v>2.3</v>
      </c>
      <c r="O10" s="3">
        <v>280.0</v>
      </c>
      <c r="P10" s="3">
        <v>98.0</v>
      </c>
      <c r="Q10" s="3">
        <v>3.8</v>
      </c>
      <c r="R10" s="3">
        <v>40.0</v>
      </c>
      <c r="S10" s="3">
        <v>1.0</v>
      </c>
      <c r="T10" s="3">
        <v>1.0</v>
      </c>
    </row>
    <row r="11">
      <c r="A11" s="3">
        <v>41.0</v>
      </c>
      <c r="B11" s="3">
        <v>1.0</v>
      </c>
      <c r="C11" s="3">
        <v>2.0</v>
      </c>
      <c r="D11" s="3">
        <v>2.0</v>
      </c>
      <c r="E11" s="3">
        <v>1.0</v>
      </c>
      <c r="F11" s="3">
        <v>2.0</v>
      </c>
      <c r="G11" s="3">
        <v>2.0</v>
      </c>
      <c r="H11" s="3">
        <v>2.0</v>
      </c>
      <c r="I11" s="3">
        <v>1.0</v>
      </c>
      <c r="J11" s="3">
        <v>1.0</v>
      </c>
      <c r="K11" s="3">
        <v>1.0</v>
      </c>
      <c r="L11" s="3">
        <v>2.0</v>
      </c>
      <c r="M11" s="3">
        <v>1.0</v>
      </c>
      <c r="N11" s="3">
        <v>4.2</v>
      </c>
      <c r="O11" s="3">
        <v>65.0</v>
      </c>
      <c r="P11" s="3">
        <v>120.0</v>
      </c>
      <c r="Q11" s="3">
        <v>3.4</v>
      </c>
      <c r="R11" s="4"/>
      <c r="S11" s="3">
        <v>2.0</v>
      </c>
      <c r="T11" s="3">
        <v>1.0</v>
      </c>
    </row>
    <row r="12">
      <c r="A12" s="3">
        <v>42.0</v>
      </c>
      <c r="B12" s="3">
        <v>1.0</v>
      </c>
      <c r="C12" s="3">
        <v>1.0</v>
      </c>
      <c r="D12" s="3">
        <v>2.0</v>
      </c>
      <c r="E12" s="3">
        <v>1.0</v>
      </c>
      <c r="F12" s="3">
        <v>1.0</v>
      </c>
      <c r="G12" s="3">
        <v>1.0</v>
      </c>
      <c r="H12" s="3">
        <v>2.0</v>
      </c>
      <c r="I12" s="3">
        <v>2.0</v>
      </c>
      <c r="J12" s="3">
        <v>1.0</v>
      </c>
      <c r="K12" s="3">
        <v>1.0</v>
      </c>
      <c r="L12" s="3">
        <v>2.0</v>
      </c>
      <c r="M12" s="3">
        <v>1.0</v>
      </c>
      <c r="N12" s="3">
        <v>4.6</v>
      </c>
      <c r="O12" s="4"/>
      <c r="P12" s="3">
        <v>55.0</v>
      </c>
      <c r="Q12" s="3">
        <v>3.3</v>
      </c>
      <c r="R12" s="4"/>
      <c r="S12" s="3">
        <v>2.0</v>
      </c>
      <c r="T12" s="3">
        <v>1.0</v>
      </c>
    </row>
    <row r="13">
      <c r="A13" s="3">
        <v>42.0</v>
      </c>
      <c r="B13" s="3">
        <v>1.0</v>
      </c>
      <c r="C13" s="3">
        <v>1.0</v>
      </c>
      <c r="D13" s="3">
        <v>1.0</v>
      </c>
      <c r="E13" s="3">
        <v>1.0</v>
      </c>
      <c r="F13" s="3">
        <v>1.0</v>
      </c>
      <c r="G13" s="3">
        <v>2.0</v>
      </c>
      <c r="H13" s="3">
        <v>2.0</v>
      </c>
      <c r="I13" s="3">
        <v>2.0</v>
      </c>
      <c r="J13" s="3">
        <v>2.0</v>
      </c>
      <c r="K13" s="3">
        <v>1.0</v>
      </c>
      <c r="L13" s="3">
        <v>2.0</v>
      </c>
      <c r="M13" s="3">
        <v>2.0</v>
      </c>
      <c r="N13" s="3">
        <v>0.5</v>
      </c>
      <c r="O13" s="3">
        <v>62.0</v>
      </c>
      <c r="P13" s="3">
        <v>68.0</v>
      </c>
      <c r="Q13" s="3">
        <v>3.8</v>
      </c>
      <c r="R13" s="3">
        <v>29.0</v>
      </c>
      <c r="S13" s="3">
        <v>2.0</v>
      </c>
      <c r="T13" s="3">
        <v>1.0</v>
      </c>
    </row>
    <row r="14">
      <c r="A14" s="3">
        <v>43.0</v>
      </c>
      <c r="B14" s="3">
        <v>1.0</v>
      </c>
      <c r="C14" s="3">
        <v>2.0</v>
      </c>
      <c r="D14" s="3">
        <v>2.0</v>
      </c>
      <c r="E14" s="3">
        <v>1.0</v>
      </c>
      <c r="F14" s="3">
        <v>2.0</v>
      </c>
      <c r="G14" s="3">
        <v>2.0</v>
      </c>
      <c r="H14" s="3">
        <v>2.0</v>
      </c>
      <c r="I14" s="3">
        <v>2.0</v>
      </c>
      <c r="J14" s="3">
        <v>1.0</v>
      </c>
      <c r="K14" s="3">
        <v>1.0</v>
      </c>
      <c r="L14" s="3">
        <v>1.0</v>
      </c>
      <c r="M14" s="3">
        <v>2.0</v>
      </c>
      <c r="N14" s="3">
        <v>1.2</v>
      </c>
      <c r="O14" s="3">
        <v>100.0</v>
      </c>
      <c r="P14" s="3">
        <v>19.0</v>
      </c>
      <c r="Q14" s="3">
        <v>3.1</v>
      </c>
      <c r="R14" s="3">
        <v>42.0</v>
      </c>
      <c r="S14" s="3">
        <v>2.0</v>
      </c>
      <c r="T14" s="3">
        <v>1.0</v>
      </c>
    </row>
    <row r="15">
      <c r="A15" s="3">
        <v>44.0</v>
      </c>
      <c r="B15" s="3">
        <v>1.0</v>
      </c>
      <c r="C15" s="3">
        <v>1.0</v>
      </c>
      <c r="D15" s="3">
        <v>2.0</v>
      </c>
      <c r="E15" s="3">
        <v>1.0</v>
      </c>
      <c r="F15" s="3">
        <v>1.0</v>
      </c>
      <c r="G15" s="3">
        <v>2.0</v>
      </c>
      <c r="H15" s="3">
        <v>2.0</v>
      </c>
      <c r="I15" s="3">
        <v>2.0</v>
      </c>
      <c r="J15" s="3">
        <v>1.0</v>
      </c>
      <c r="K15" s="3">
        <v>2.0</v>
      </c>
      <c r="L15" s="3">
        <v>2.0</v>
      </c>
      <c r="M15" s="3">
        <v>1.0</v>
      </c>
      <c r="N15" s="3">
        <v>0.9</v>
      </c>
      <c r="O15" s="3">
        <v>135.0</v>
      </c>
      <c r="P15" s="3">
        <v>55.0</v>
      </c>
      <c r="Q15" s="4"/>
      <c r="R15" s="3">
        <v>41.0</v>
      </c>
      <c r="S15" s="3">
        <v>2.0</v>
      </c>
      <c r="T15" s="3">
        <v>1.0</v>
      </c>
    </row>
    <row r="16">
      <c r="A16" s="3">
        <v>45.0</v>
      </c>
      <c r="B16" s="3">
        <v>1.0</v>
      </c>
      <c r="C16" s="3">
        <v>2.0</v>
      </c>
      <c r="D16" s="3">
        <v>2.0</v>
      </c>
      <c r="E16" s="3">
        <v>1.0</v>
      </c>
      <c r="F16" s="3">
        <v>1.0</v>
      </c>
      <c r="G16" s="3">
        <v>1.0</v>
      </c>
      <c r="H16" s="3">
        <v>2.0</v>
      </c>
      <c r="I16" s="3">
        <v>2.0</v>
      </c>
      <c r="J16" s="3">
        <v>2.0</v>
      </c>
      <c r="K16" s="3">
        <v>1.0</v>
      </c>
      <c r="L16" s="3">
        <v>1.0</v>
      </c>
      <c r="M16" s="3">
        <v>2.0</v>
      </c>
      <c r="N16" s="3">
        <v>1.9</v>
      </c>
      <c r="O16" s="4"/>
      <c r="P16" s="3">
        <v>114.0</v>
      </c>
      <c r="Q16" s="3">
        <v>2.4</v>
      </c>
      <c r="R16" s="4"/>
      <c r="S16" s="3">
        <v>2.0</v>
      </c>
      <c r="T16" s="3">
        <v>1.0</v>
      </c>
    </row>
    <row r="17">
      <c r="A17" s="3">
        <v>46.0</v>
      </c>
      <c r="B17" s="3">
        <v>1.0</v>
      </c>
      <c r="C17" s="3">
        <v>2.0</v>
      </c>
      <c r="D17" s="3">
        <v>2.0</v>
      </c>
      <c r="E17" s="3">
        <v>1.0</v>
      </c>
      <c r="F17" s="3">
        <v>1.0</v>
      </c>
      <c r="G17" s="3">
        <v>1.0</v>
      </c>
      <c r="H17" s="3">
        <v>2.0</v>
      </c>
      <c r="I17" s="3">
        <v>2.0</v>
      </c>
      <c r="J17" s="3">
        <v>2.0</v>
      </c>
      <c r="K17" s="3">
        <v>1.0</v>
      </c>
      <c r="L17" s="3">
        <v>1.0</v>
      </c>
      <c r="M17" s="3">
        <v>1.0</v>
      </c>
      <c r="N17" s="3">
        <v>7.6</v>
      </c>
      <c r="O17" s="4"/>
      <c r="P17" s="3">
        <v>242.0</v>
      </c>
      <c r="Q17" s="3">
        <v>3.3</v>
      </c>
      <c r="R17" s="3">
        <v>50.0</v>
      </c>
      <c r="S17" s="3">
        <v>2.0</v>
      </c>
      <c r="T17" s="3">
        <v>1.0</v>
      </c>
    </row>
    <row r="18">
      <c r="A18" s="3">
        <v>47.0</v>
      </c>
      <c r="B18" s="3">
        <v>1.0</v>
      </c>
      <c r="C18" s="3">
        <v>2.0</v>
      </c>
      <c r="D18" s="3">
        <v>2.0</v>
      </c>
      <c r="E18" s="3">
        <v>2.0</v>
      </c>
      <c r="F18" s="3">
        <v>2.0</v>
      </c>
      <c r="G18" s="3">
        <v>2.0</v>
      </c>
      <c r="H18" s="3">
        <v>2.0</v>
      </c>
      <c r="I18" s="3">
        <v>2.0</v>
      </c>
      <c r="J18" s="3">
        <v>2.0</v>
      </c>
      <c r="K18" s="3">
        <v>1.0</v>
      </c>
      <c r="L18" s="3">
        <v>2.0</v>
      </c>
      <c r="M18" s="3">
        <v>1.0</v>
      </c>
      <c r="N18" s="3">
        <v>2.0</v>
      </c>
      <c r="O18" s="3">
        <v>84.0</v>
      </c>
      <c r="P18" s="3">
        <v>23.0</v>
      </c>
      <c r="Q18" s="3">
        <v>4.2</v>
      </c>
      <c r="R18" s="3">
        <v>66.0</v>
      </c>
      <c r="S18" s="3">
        <v>2.0</v>
      </c>
      <c r="T18" s="3">
        <v>1.0</v>
      </c>
    </row>
    <row r="19">
      <c r="A19" s="3">
        <v>47.0</v>
      </c>
      <c r="B19" s="3">
        <v>1.0</v>
      </c>
      <c r="C19" s="3">
        <v>2.0</v>
      </c>
      <c r="D19" s="3">
        <v>2.0</v>
      </c>
      <c r="E19" s="3">
        <v>1.0</v>
      </c>
      <c r="F19" s="3">
        <v>1.0</v>
      </c>
      <c r="G19" s="3">
        <v>2.0</v>
      </c>
      <c r="H19" s="3">
        <v>2.0</v>
      </c>
      <c r="I19" s="3">
        <v>1.0</v>
      </c>
      <c r="J19" s="3">
        <v>2.0</v>
      </c>
      <c r="K19" s="3">
        <v>2.0</v>
      </c>
      <c r="L19" s="3">
        <v>1.0</v>
      </c>
      <c r="M19" s="3">
        <v>1.0</v>
      </c>
      <c r="N19" s="3">
        <v>1.7</v>
      </c>
      <c r="O19" s="3">
        <v>86.0</v>
      </c>
      <c r="P19" s="3">
        <v>20.0</v>
      </c>
      <c r="Q19" s="3">
        <v>2.1</v>
      </c>
      <c r="R19" s="3">
        <v>46.0</v>
      </c>
      <c r="S19" s="3">
        <v>2.0</v>
      </c>
      <c r="T19" s="3">
        <v>1.0</v>
      </c>
    </row>
    <row r="20">
      <c r="A20" s="3">
        <v>47.0</v>
      </c>
      <c r="B20" s="3">
        <v>1.0</v>
      </c>
      <c r="C20" s="3">
        <v>2.0</v>
      </c>
      <c r="D20" s="3">
        <v>2.0</v>
      </c>
      <c r="E20" s="3">
        <v>1.0</v>
      </c>
      <c r="F20" s="3">
        <v>1.0</v>
      </c>
      <c r="G20" s="3">
        <v>2.0</v>
      </c>
      <c r="H20" s="3">
        <v>2.0</v>
      </c>
      <c r="I20" s="3">
        <v>1.0</v>
      </c>
      <c r="J20" s="3">
        <v>2.0</v>
      </c>
      <c r="K20" s="3">
        <v>1.0</v>
      </c>
      <c r="L20" s="3">
        <v>1.0</v>
      </c>
      <c r="M20" s="3">
        <v>1.0</v>
      </c>
      <c r="N20" s="3">
        <v>1.0</v>
      </c>
      <c r="O20" s="3">
        <v>166.0</v>
      </c>
      <c r="P20" s="3">
        <v>30.0</v>
      </c>
      <c r="Q20" s="3">
        <v>2.6</v>
      </c>
      <c r="R20" s="3">
        <v>31.0</v>
      </c>
      <c r="S20" s="3">
        <v>2.0</v>
      </c>
      <c r="T20" s="3">
        <v>1.0</v>
      </c>
    </row>
    <row r="21" ht="15.75" customHeight="1">
      <c r="A21" s="3">
        <v>48.0</v>
      </c>
      <c r="B21" s="3">
        <v>1.0</v>
      </c>
      <c r="C21" s="3">
        <v>1.0</v>
      </c>
      <c r="D21" s="3">
        <v>2.0</v>
      </c>
      <c r="E21" s="3">
        <v>1.0</v>
      </c>
      <c r="F21" s="3">
        <v>1.0</v>
      </c>
      <c r="G21" s="3">
        <v>2.0</v>
      </c>
      <c r="H21" s="3">
        <v>2.0</v>
      </c>
      <c r="I21" s="3">
        <v>1.0</v>
      </c>
      <c r="J21" s="3">
        <v>2.0</v>
      </c>
      <c r="K21" s="3">
        <v>1.0</v>
      </c>
      <c r="L21" s="3">
        <v>1.0</v>
      </c>
      <c r="M21" s="3">
        <v>1.0</v>
      </c>
      <c r="N21" s="3">
        <v>4.8</v>
      </c>
      <c r="O21" s="3">
        <v>123.0</v>
      </c>
      <c r="P21" s="3">
        <v>157.0</v>
      </c>
      <c r="Q21" s="3">
        <v>2.7</v>
      </c>
      <c r="R21" s="3">
        <v>31.0</v>
      </c>
      <c r="S21" s="3">
        <v>2.0</v>
      </c>
      <c r="T21" s="3">
        <v>1.0</v>
      </c>
    </row>
    <row r="22" ht="15.75" customHeight="1">
      <c r="A22" s="3">
        <v>49.0</v>
      </c>
      <c r="B22" s="3">
        <v>1.0</v>
      </c>
      <c r="C22" s="3">
        <v>1.0</v>
      </c>
      <c r="D22" s="3">
        <v>2.0</v>
      </c>
      <c r="E22" s="3">
        <v>1.0</v>
      </c>
      <c r="F22" s="3">
        <v>1.0</v>
      </c>
      <c r="G22" s="3">
        <v>2.0</v>
      </c>
      <c r="H22" s="3">
        <v>2.0</v>
      </c>
      <c r="I22" s="3">
        <v>2.0</v>
      </c>
      <c r="J22" s="3">
        <v>1.0</v>
      </c>
      <c r="K22" s="3">
        <v>1.0</v>
      </c>
      <c r="L22" s="3">
        <v>2.0</v>
      </c>
      <c r="M22" s="3">
        <v>2.0</v>
      </c>
      <c r="N22" s="3">
        <v>1.4</v>
      </c>
      <c r="O22" s="3">
        <v>85.0</v>
      </c>
      <c r="P22" s="3">
        <v>70.0</v>
      </c>
      <c r="Q22" s="3">
        <v>3.5</v>
      </c>
      <c r="R22" s="3">
        <v>35.0</v>
      </c>
      <c r="S22" s="3">
        <v>2.0</v>
      </c>
      <c r="T22" s="3">
        <v>1.0</v>
      </c>
    </row>
    <row r="23" ht="15.75" customHeight="1">
      <c r="A23" s="3">
        <v>50.0</v>
      </c>
      <c r="B23" s="3">
        <v>1.0</v>
      </c>
      <c r="C23" s="3">
        <v>2.0</v>
      </c>
      <c r="D23" s="3">
        <v>2.0</v>
      </c>
      <c r="E23" s="3">
        <v>1.0</v>
      </c>
      <c r="F23" s="3">
        <v>2.0</v>
      </c>
      <c r="G23" s="3">
        <v>2.0</v>
      </c>
      <c r="H23" s="3">
        <v>2.0</v>
      </c>
      <c r="I23" s="3">
        <v>1.0</v>
      </c>
      <c r="J23" s="3">
        <v>1.0</v>
      </c>
      <c r="K23" s="3">
        <v>2.0</v>
      </c>
      <c r="L23" s="3">
        <v>1.0</v>
      </c>
      <c r="M23" s="3">
        <v>1.0</v>
      </c>
      <c r="N23" s="3">
        <v>2.8</v>
      </c>
      <c r="O23" s="3">
        <v>155.0</v>
      </c>
      <c r="P23" s="3">
        <v>75.0</v>
      </c>
      <c r="Q23" s="3">
        <v>2.4</v>
      </c>
      <c r="R23" s="3">
        <v>32.0</v>
      </c>
      <c r="S23" s="3">
        <v>2.0</v>
      </c>
      <c r="T23" s="3">
        <v>1.0</v>
      </c>
    </row>
    <row r="24" ht="15.75" customHeight="1">
      <c r="A24" s="3">
        <v>51.0</v>
      </c>
      <c r="B24" s="3">
        <v>1.0</v>
      </c>
      <c r="C24" s="3">
        <v>1.0</v>
      </c>
      <c r="D24" s="3">
        <v>2.0</v>
      </c>
      <c r="E24" s="3">
        <v>1.0</v>
      </c>
      <c r="F24" s="3">
        <v>2.0</v>
      </c>
      <c r="G24" s="3">
        <v>1.0</v>
      </c>
      <c r="H24" s="3">
        <v>2.0</v>
      </c>
      <c r="I24" s="3">
        <v>2.0</v>
      </c>
      <c r="J24" s="3">
        <v>1.0</v>
      </c>
      <c r="K24" s="3">
        <v>1.0</v>
      </c>
      <c r="L24" s="3">
        <v>2.0</v>
      </c>
      <c r="M24" s="3">
        <v>2.0</v>
      </c>
      <c r="N24" s="4"/>
      <c r="O24" s="4"/>
      <c r="P24" s="4"/>
      <c r="Q24" s="4"/>
      <c r="R24" s="4"/>
      <c r="S24" s="3">
        <v>1.0</v>
      </c>
      <c r="T24" s="3">
        <v>1.0</v>
      </c>
    </row>
    <row r="25" ht="15.75" customHeight="1">
      <c r="A25" s="3">
        <v>54.0</v>
      </c>
      <c r="B25" s="3">
        <v>1.0</v>
      </c>
      <c r="C25" s="3">
        <v>1.0</v>
      </c>
      <c r="D25" s="3">
        <v>2.0</v>
      </c>
      <c r="E25" s="3">
        <v>1.0</v>
      </c>
      <c r="F25" s="3">
        <v>1.0</v>
      </c>
      <c r="G25" s="3">
        <v>2.0</v>
      </c>
      <c r="H25" s="4"/>
      <c r="I25" s="4"/>
      <c r="J25" s="3">
        <v>1.0</v>
      </c>
      <c r="K25" s="3">
        <v>2.0</v>
      </c>
      <c r="L25" s="3">
        <v>1.0</v>
      </c>
      <c r="M25" s="3">
        <v>2.0</v>
      </c>
      <c r="N25" s="3">
        <v>3.9</v>
      </c>
      <c r="O25" s="3">
        <v>120.0</v>
      </c>
      <c r="P25" s="3">
        <v>28.0</v>
      </c>
      <c r="Q25" s="3">
        <v>3.5</v>
      </c>
      <c r="R25" s="3">
        <v>43.0</v>
      </c>
      <c r="S25" s="3">
        <v>2.0</v>
      </c>
      <c r="T25" s="3">
        <v>1.0</v>
      </c>
    </row>
    <row r="26" ht="15.75" customHeight="1">
      <c r="A26" s="3">
        <v>56.0</v>
      </c>
      <c r="B26" s="3">
        <v>1.0</v>
      </c>
      <c r="C26" s="3">
        <v>1.0</v>
      </c>
      <c r="D26" s="3">
        <v>2.0</v>
      </c>
      <c r="E26" s="3">
        <v>1.0</v>
      </c>
      <c r="F26" s="3">
        <v>1.0</v>
      </c>
      <c r="G26" s="3">
        <v>1.0</v>
      </c>
      <c r="H26" s="3">
        <v>1.0</v>
      </c>
      <c r="I26" s="3">
        <v>1.0</v>
      </c>
      <c r="J26" s="3">
        <v>2.0</v>
      </c>
      <c r="K26" s="3">
        <v>1.0</v>
      </c>
      <c r="L26" s="3">
        <v>2.0</v>
      </c>
      <c r="M26" s="3">
        <v>2.0</v>
      </c>
      <c r="N26" s="3">
        <v>2.9</v>
      </c>
      <c r="O26" s="3">
        <v>90.0</v>
      </c>
      <c r="P26" s="3">
        <v>153.0</v>
      </c>
      <c r="Q26" s="3">
        <v>4.0</v>
      </c>
      <c r="R26" s="4"/>
      <c r="S26" s="3">
        <v>2.0</v>
      </c>
      <c r="T26" s="3">
        <v>1.0</v>
      </c>
    </row>
    <row r="27" ht="15.75" customHeight="1">
      <c r="A27" s="3">
        <v>57.0</v>
      </c>
      <c r="B27" s="3">
        <v>1.0</v>
      </c>
      <c r="C27" s="3">
        <v>2.0</v>
      </c>
      <c r="D27" s="3">
        <v>2.0</v>
      </c>
      <c r="E27" s="3">
        <v>1.0</v>
      </c>
      <c r="F27" s="3">
        <v>1.0</v>
      </c>
      <c r="G27" s="3">
        <v>1.0</v>
      </c>
      <c r="H27" s="3">
        <v>2.0</v>
      </c>
      <c r="I27" s="3">
        <v>2.0</v>
      </c>
      <c r="J27" s="3">
        <v>2.0</v>
      </c>
      <c r="K27" s="3">
        <v>1.0</v>
      </c>
      <c r="L27" s="3">
        <v>1.0</v>
      </c>
      <c r="M27" s="3">
        <v>2.0</v>
      </c>
      <c r="N27" s="3">
        <v>4.1</v>
      </c>
      <c r="O27" s="4"/>
      <c r="P27" s="3">
        <v>48.0</v>
      </c>
      <c r="Q27" s="3">
        <v>2.6</v>
      </c>
      <c r="R27" s="3">
        <v>73.0</v>
      </c>
      <c r="S27" s="3">
        <v>1.0</v>
      </c>
      <c r="T27" s="3">
        <v>1.0</v>
      </c>
    </row>
    <row r="28" ht="15.75" customHeight="1">
      <c r="A28" s="3">
        <v>57.0</v>
      </c>
      <c r="B28" s="3">
        <v>1.0</v>
      </c>
      <c r="C28" s="3">
        <v>1.0</v>
      </c>
      <c r="D28" s="3">
        <v>2.0</v>
      </c>
      <c r="E28" s="3">
        <v>1.0</v>
      </c>
      <c r="F28" s="3">
        <v>1.0</v>
      </c>
      <c r="G28" s="3">
        <v>2.0</v>
      </c>
      <c r="H28" s="3">
        <v>2.0</v>
      </c>
      <c r="I28" s="3">
        <v>2.0</v>
      </c>
      <c r="J28" s="3">
        <v>2.0</v>
      </c>
      <c r="K28" s="3">
        <v>1.0</v>
      </c>
      <c r="L28" s="3">
        <v>1.0</v>
      </c>
      <c r="M28" s="3">
        <v>2.0</v>
      </c>
      <c r="N28" s="3">
        <v>4.6</v>
      </c>
      <c r="O28" s="3">
        <v>82.0</v>
      </c>
      <c r="P28" s="3">
        <v>55.0</v>
      </c>
      <c r="Q28" s="3">
        <v>3.3</v>
      </c>
      <c r="R28" s="3">
        <v>30.0</v>
      </c>
      <c r="S28" s="3">
        <v>2.0</v>
      </c>
      <c r="T28" s="3">
        <v>1.0</v>
      </c>
    </row>
    <row r="29" ht="15.75" customHeight="1">
      <c r="A29" s="3">
        <v>58.0</v>
      </c>
      <c r="B29" s="3">
        <v>1.0</v>
      </c>
      <c r="C29" s="3">
        <v>2.0</v>
      </c>
      <c r="D29" s="3">
        <v>2.0</v>
      </c>
      <c r="E29" s="3">
        <v>1.0</v>
      </c>
      <c r="F29" s="3">
        <v>2.0</v>
      </c>
      <c r="G29" s="3">
        <v>2.0</v>
      </c>
      <c r="H29" s="3">
        <v>1.0</v>
      </c>
      <c r="I29" s="3">
        <v>1.0</v>
      </c>
      <c r="J29" s="3">
        <v>1.0</v>
      </c>
      <c r="K29" s="3">
        <v>1.0</v>
      </c>
      <c r="L29" s="3">
        <v>2.0</v>
      </c>
      <c r="M29" s="3">
        <v>2.0</v>
      </c>
      <c r="N29" s="3">
        <v>2.0</v>
      </c>
      <c r="O29" s="3">
        <v>167.0</v>
      </c>
      <c r="P29" s="3">
        <v>242.0</v>
      </c>
      <c r="Q29" s="3">
        <v>3.3</v>
      </c>
      <c r="R29" s="4"/>
      <c r="S29" s="3">
        <v>1.0</v>
      </c>
      <c r="T29" s="3">
        <v>1.0</v>
      </c>
    </row>
    <row r="30" ht="15.75" customHeight="1">
      <c r="A30" s="3">
        <v>59.0</v>
      </c>
      <c r="B30" s="3">
        <v>1.0</v>
      </c>
      <c r="C30" s="3">
        <v>1.0</v>
      </c>
      <c r="D30" s="3">
        <v>2.0</v>
      </c>
      <c r="E30" s="3">
        <v>1.0</v>
      </c>
      <c r="F30" s="3">
        <v>1.0</v>
      </c>
      <c r="G30" s="3">
        <v>2.0</v>
      </c>
      <c r="H30" s="3">
        <v>2.0</v>
      </c>
      <c r="I30" s="3">
        <v>1.0</v>
      </c>
      <c r="J30" s="3">
        <v>1.0</v>
      </c>
      <c r="K30" s="3">
        <v>1.0</v>
      </c>
      <c r="L30" s="3">
        <v>2.0</v>
      </c>
      <c r="M30" s="3">
        <v>2.0</v>
      </c>
      <c r="N30" s="3">
        <v>1.5</v>
      </c>
      <c r="O30" s="3">
        <v>107.0</v>
      </c>
      <c r="P30" s="3">
        <v>157.0</v>
      </c>
      <c r="Q30" s="3">
        <v>3.6</v>
      </c>
      <c r="R30" s="3">
        <v>38.0</v>
      </c>
      <c r="S30" s="3">
        <v>2.0</v>
      </c>
      <c r="T30" s="3">
        <v>1.0</v>
      </c>
    </row>
    <row r="31" ht="15.75" customHeight="1">
      <c r="A31" s="3">
        <v>61.0</v>
      </c>
      <c r="B31" s="3">
        <v>1.0</v>
      </c>
      <c r="C31" s="3">
        <v>1.0</v>
      </c>
      <c r="D31" s="3">
        <v>2.0</v>
      </c>
      <c r="E31" s="3">
        <v>1.0</v>
      </c>
      <c r="F31" s="3">
        <v>1.0</v>
      </c>
      <c r="G31" s="3">
        <v>2.0</v>
      </c>
      <c r="H31" s="4"/>
      <c r="I31" s="4"/>
      <c r="J31" s="3">
        <v>2.0</v>
      </c>
      <c r="K31" s="3">
        <v>1.0</v>
      </c>
      <c r="L31" s="3">
        <v>2.0</v>
      </c>
      <c r="M31" s="3">
        <v>2.0</v>
      </c>
      <c r="N31" s="4"/>
      <c r="O31" s="4"/>
      <c r="P31" s="4"/>
      <c r="Q31" s="4"/>
      <c r="R31" s="4"/>
      <c r="S31" s="3">
        <v>2.0</v>
      </c>
      <c r="T31" s="3">
        <v>1.0</v>
      </c>
    </row>
    <row r="32" ht="15.75" customHeight="1">
      <c r="A32" s="3">
        <v>62.0</v>
      </c>
      <c r="B32" s="3">
        <v>1.0</v>
      </c>
      <c r="C32" s="3">
        <v>1.0</v>
      </c>
      <c r="D32" s="3">
        <v>2.0</v>
      </c>
      <c r="E32" s="3">
        <v>1.0</v>
      </c>
      <c r="F32" s="3">
        <v>1.0</v>
      </c>
      <c r="G32" s="3">
        <v>2.0</v>
      </c>
      <c r="H32" s="4"/>
      <c r="I32" s="4"/>
      <c r="J32" s="3">
        <v>2.0</v>
      </c>
      <c r="K32" s="3">
        <v>2.0</v>
      </c>
      <c r="L32" s="3">
        <v>2.0</v>
      </c>
      <c r="M32" s="3">
        <v>2.0</v>
      </c>
      <c r="N32" s="3">
        <v>1.0</v>
      </c>
      <c r="O32" s="4"/>
      <c r="P32" s="3">
        <v>60.0</v>
      </c>
      <c r="Q32" s="4"/>
      <c r="R32" s="4"/>
      <c r="S32" s="3">
        <v>1.0</v>
      </c>
      <c r="T32" s="3">
        <v>1.0</v>
      </c>
    </row>
    <row r="33" ht="15.75" customHeight="1">
      <c r="A33" s="3">
        <v>70.0</v>
      </c>
      <c r="B33" s="3">
        <v>1.0</v>
      </c>
      <c r="C33" s="3">
        <v>1.0</v>
      </c>
      <c r="D33" s="3">
        <v>2.0</v>
      </c>
      <c r="E33" s="3">
        <v>1.0</v>
      </c>
      <c r="F33" s="3">
        <v>1.0</v>
      </c>
      <c r="G33" s="3">
        <v>1.0</v>
      </c>
      <c r="H33" s="4"/>
      <c r="I33" s="4"/>
      <c r="J33" s="4"/>
      <c r="K33" s="4"/>
      <c r="L33" s="4"/>
      <c r="M33" s="4"/>
      <c r="N33" s="3">
        <v>1.7</v>
      </c>
      <c r="O33" s="3">
        <v>109.0</v>
      </c>
      <c r="P33" s="3">
        <v>528.0</v>
      </c>
      <c r="Q33" s="3">
        <v>2.8</v>
      </c>
      <c r="R33" s="3">
        <v>35.0</v>
      </c>
      <c r="S33" s="3">
        <v>2.0</v>
      </c>
      <c r="T33" s="3">
        <v>1.0</v>
      </c>
    </row>
    <row r="34" ht="15.75" customHeight="1">
      <c r="A34" s="3">
        <v>7.0</v>
      </c>
      <c r="B34" s="3">
        <v>1.0</v>
      </c>
      <c r="C34" s="3">
        <v>2.0</v>
      </c>
      <c r="D34" s="3">
        <v>2.0</v>
      </c>
      <c r="E34" s="3">
        <v>2.0</v>
      </c>
      <c r="F34" s="3">
        <v>2.0</v>
      </c>
      <c r="G34" s="3">
        <v>2.0</v>
      </c>
      <c r="H34" s="3">
        <v>2.0</v>
      </c>
      <c r="I34" s="3">
        <v>1.0</v>
      </c>
      <c r="J34" s="3">
        <v>1.0</v>
      </c>
      <c r="K34" s="3">
        <v>2.0</v>
      </c>
      <c r="L34" s="3">
        <v>2.0</v>
      </c>
      <c r="M34" s="3">
        <v>2.0</v>
      </c>
      <c r="N34" s="3">
        <v>0.7</v>
      </c>
      <c r="O34" s="3">
        <v>256.0</v>
      </c>
      <c r="P34" s="3">
        <v>25.0</v>
      </c>
      <c r="Q34" s="3">
        <v>4.2</v>
      </c>
      <c r="R34" s="4"/>
      <c r="S34" s="3">
        <v>2.0</v>
      </c>
      <c r="T34" s="3">
        <v>2.0</v>
      </c>
    </row>
    <row r="35" ht="15.75" customHeight="1">
      <c r="A35" s="3">
        <v>20.0</v>
      </c>
      <c r="B35" s="3">
        <v>2.0</v>
      </c>
      <c r="C35" s="3">
        <v>1.0</v>
      </c>
      <c r="D35" s="3">
        <v>2.0</v>
      </c>
      <c r="E35" s="3">
        <v>1.0</v>
      </c>
      <c r="F35" s="3">
        <v>1.0</v>
      </c>
      <c r="G35" s="3">
        <v>1.0</v>
      </c>
      <c r="H35" s="3">
        <v>1.0</v>
      </c>
      <c r="I35" s="3">
        <v>1.0</v>
      </c>
      <c r="J35" s="3">
        <v>1.0</v>
      </c>
      <c r="K35" s="3">
        <v>1.0</v>
      </c>
      <c r="L35" s="3">
        <v>2.0</v>
      </c>
      <c r="M35" s="3">
        <v>2.0</v>
      </c>
      <c r="N35" s="3">
        <v>2.3</v>
      </c>
      <c r="O35" s="3">
        <v>150.0</v>
      </c>
      <c r="P35" s="3">
        <v>68.0</v>
      </c>
      <c r="Q35" s="3">
        <v>3.9</v>
      </c>
      <c r="R35" s="4"/>
      <c r="S35" s="3">
        <v>1.0</v>
      </c>
      <c r="T35" s="3">
        <v>2.0</v>
      </c>
    </row>
    <row r="36" ht="15.75" customHeight="1">
      <c r="A36" s="3">
        <v>20.0</v>
      </c>
      <c r="B36" s="3">
        <v>1.0</v>
      </c>
      <c r="C36" s="3">
        <v>1.0</v>
      </c>
      <c r="D36" s="3">
        <v>2.0</v>
      </c>
      <c r="E36" s="3">
        <v>1.0</v>
      </c>
      <c r="F36" s="3">
        <v>1.0</v>
      </c>
      <c r="G36" s="3">
        <v>1.0</v>
      </c>
      <c r="H36" s="3">
        <v>2.0</v>
      </c>
      <c r="I36" s="3">
        <v>2.0</v>
      </c>
      <c r="J36" s="3">
        <v>2.0</v>
      </c>
      <c r="K36" s="3">
        <v>1.0</v>
      </c>
      <c r="L36" s="3">
        <v>1.0</v>
      </c>
      <c r="M36" s="3">
        <v>2.0</v>
      </c>
      <c r="N36" s="3">
        <v>1.0</v>
      </c>
      <c r="O36" s="3">
        <v>160.0</v>
      </c>
      <c r="P36" s="3">
        <v>118.0</v>
      </c>
      <c r="Q36" s="3">
        <v>2.9</v>
      </c>
      <c r="R36" s="3">
        <v>23.0</v>
      </c>
      <c r="S36" s="3">
        <v>2.0</v>
      </c>
      <c r="T36" s="3">
        <v>2.0</v>
      </c>
    </row>
    <row r="37" ht="15.75" customHeight="1">
      <c r="A37" s="3">
        <v>20.0</v>
      </c>
      <c r="B37" s="3">
        <v>1.0</v>
      </c>
      <c r="C37" s="3">
        <v>1.0</v>
      </c>
      <c r="D37" s="3">
        <v>2.0</v>
      </c>
      <c r="E37" s="3">
        <v>2.0</v>
      </c>
      <c r="F37" s="3">
        <v>2.0</v>
      </c>
      <c r="G37" s="3">
        <v>2.0</v>
      </c>
      <c r="H37" s="3">
        <v>2.0</v>
      </c>
      <c r="I37" s="4"/>
      <c r="J37" s="3">
        <v>2.0</v>
      </c>
      <c r="K37" s="3">
        <v>2.0</v>
      </c>
      <c r="L37" s="3">
        <v>2.0</v>
      </c>
      <c r="M37" s="3">
        <v>2.0</v>
      </c>
      <c r="N37" s="3">
        <v>0.9</v>
      </c>
      <c r="O37" s="3">
        <v>89.0</v>
      </c>
      <c r="P37" s="3">
        <v>152.0</v>
      </c>
      <c r="Q37" s="3">
        <v>4.0</v>
      </c>
      <c r="R37" s="4"/>
      <c r="S37" s="3">
        <v>2.0</v>
      </c>
      <c r="T37" s="3">
        <v>2.0</v>
      </c>
    </row>
    <row r="38" ht="15.75" customHeight="1">
      <c r="A38" s="3">
        <v>22.0</v>
      </c>
      <c r="B38" s="3">
        <v>2.0</v>
      </c>
      <c r="C38" s="3">
        <v>2.0</v>
      </c>
      <c r="D38" s="3">
        <v>1.0</v>
      </c>
      <c r="E38" s="3">
        <v>1.0</v>
      </c>
      <c r="F38" s="3">
        <v>2.0</v>
      </c>
      <c r="G38" s="3">
        <v>2.0</v>
      </c>
      <c r="H38" s="3">
        <v>2.0</v>
      </c>
      <c r="I38" s="3">
        <v>2.0</v>
      </c>
      <c r="J38" s="3">
        <v>2.0</v>
      </c>
      <c r="K38" s="3">
        <v>2.0</v>
      </c>
      <c r="L38" s="3">
        <v>2.0</v>
      </c>
      <c r="M38" s="3">
        <v>2.0</v>
      </c>
      <c r="N38" s="3">
        <v>0.9</v>
      </c>
      <c r="O38" s="3">
        <v>48.0</v>
      </c>
      <c r="P38" s="3">
        <v>20.0</v>
      </c>
      <c r="Q38" s="3">
        <v>4.2</v>
      </c>
      <c r="R38" s="3">
        <v>64.0</v>
      </c>
      <c r="S38" s="3">
        <v>1.0</v>
      </c>
      <c r="T38" s="3">
        <v>2.0</v>
      </c>
    </row>
    <row r="39" ht="15.75" customHeight="1">
      <c r="A39" s="3">
        <v>22.0</v>
      </c>
      <c r="B39" s="3">
        <v>1.0</v>
      </c>
      <c r="C39" s="3">
        <v>2.0</v>
      </c>
      <c r="D39" s="3">
        <v>2.0</v>
      </c>
      <c r="E39" s="3">
        <v>2.0</v>
      </c>
      <c r="F39" s="3">
        <v>2.0</v>
      </c>
      <c r="G39" s="3">
        <v>2.0</v>
      </c>
      <c r="H39" s="3">
        <v>2.0</v>
      </c>
      <c r="I39" s="3">
        <v>2.0</v>
      </c>
      <c r="J39" s="3">
        <v>2.0</v>
      </c>
      <c r="K39" s="3">
        <v>2.0</v>
      </c>
      <c r="L39" s="3">
        <v>2.0</v>
      </c>
      <c r="M39" s="3">
        <v>2.0</v>
      </c>
      <c r="N39" s="3">
        <v>0.7</v>
      </c>
      <c r="O39" s="4"/>
      <c r="P39" s="3">
        <v>24.0</v>
      </c>
      <c r="Q39" s="4"/>
      <c r="R39" s="4"/>
      <c r="S39" s="3">
        <v>2.0</v>
      </c>
      <c r="T39" s="3">
        <v>2.0</v>
      </c>
    </row>
    <row r="40" ht="15.75" customHeight="1">
      <c r="A40" s="3">
        <v>23.0</v>
      </c>
      <c r="B40" s="3">
        <v>1.0</v>
      </c>
      <c r="C40" s="3">
        <v>2.0</v>
      </c>
      <c r="D40" s="3">
        <v>2.0</v>
      </c>
      <c r="E40" s="3">
        <v>2.0</v>
      </c>
      <c r="F40" s="3">
        <v>2.0</v>
      </c>
      <c r="G40" s="3">
        <v>2.0</v>
      </c>
      <c r="H40" s="3">
        <v>2.0</v>
      </c>
      <c r="I40" s="3">
        <v>2.0</v>
      </c>
      <c r="J40" s="3">
        <v>2.0</v>
      </c>
      <c r="K40" s="3">
        <v>2.0</v>
      </c>
      <c r="L40" s="3">
        <v>2.0</v>
      </c>
      <c r="M40" s="3">
        <v>2.0</v>
      </c>
      <c r="N40" s="3">
        <v>1.0</v>
      </c>
      <c r="O40" s="4"/>
      <c r="P40" s="4"/>
      <c r="Q40" s="4"/>
      <c r="R40" s="4"/>
      <c r="S40" s="3">
        <v>1.0</v>
      </c>
      <c r="T40" s="3">
        <v>2.0</v>
      </c>
    </row>
    <row r="41" ht="15.75" customHeight="1">
      <c r="A41" s="3">
        <v>23.0</v>
      </c>
      <c r="B41" s="3">
        <v>1.0</v>
      </c>
      <c r="C41" s="3">
        <v>2.0</v>
      </c>
      <c r="D41" s="3">
        <v>2.0</v>
      </c>
      <c r="E41" s="3">
        <v>1.0</v>
      </c>
      <c r="F41" s="3">
        <v>1.0</v>
      </c>
      <c r="G41" s="3">
        <v>1.0</v>
      </c>
      <c r="H41" s="3">
        <v>2.0</v>
      </c>
      <c r="I41" s="3">
        <v>2.0</v>
      </c>
      <c r="J41" s="3">
        <v>1.0</v>
      </c>
      <c r="K41" s="3">
        <v>2.0</v>
      </c>
      <c r="L41" s="3">
        <v>2.0</v>
      </c>
      <c r="M41" s="3">
        <v>2.0</v>
      </c>
      <c r="N41" s="3">
        <v>1.3</v>
      </c>
      <c r="O41" s="3">
        <v>194.0</v>
      </c>
      <c r="P41" s="3">
        <v>150.0</v>
      </c>
      <c r="Q41" s="3">
        <v>4.1</v>
      </c>
      <c r="R41" s="3">
        <v>90.0</v>
      </c>
      <c r="S41" s="3">
        <v>1.0</v>
      </c>
      <c r="T41" s="3">
        <v>2.0</v>
      </c>
    </row>
    <row r="42" ht="15.75" customHeight="1">
      <c r="A42" s="3">
        <v>23.0</v>
      </c>
      <c r="B42" s="3">
        <v>1.0</v>
      </c>
      <c r="C42" s="3">
        <v>2.0</v>
      </c>
      <c r="D42" s="3">
        <v>2.0</v>
      </c>
      <c r="E42" s="3">
        <v>2.0</v>
      </c>
      <c r="F42" s="3">
        <v>2.0</v>
      </c>
      <c r="G42" s="3">
        <v>2.0</v>
      </c>
      <c r="H42" s="4"/>
      <c r="I42" s="4"/>
      <c r="J42" s="4"/>
      <c r="K42" s="4"/>
      <c r="L42" s="4"/>
      <c r="M42" s="4"/>
      <c r="N42" s="3">
        <v>4.6</v>
      </c>
      <c r="O42" s="3">
        <v>56.0</v>
      </c>
      <c r="P42" s="3">
        <v>16.0</v>
      </c>
      <c r="Q42" s="3">
        <v>4.6</v>
      </c>
      <c r="R42" s="4"/>
      <c r="S42" s="3">
        <v>1.0</v>
      </c>
      <c r="T42" s="3">
        <v>2.0</v>
      </c>
    </row>
    <row r="43" ht="15.75" customHeight="1">
      <c r="A43" s="3">
        <v>23.0</v>
      </c>
      <c r="B43" s="3">
        <v>1.0</v>
      </c>
      <c r="C43" s="3">
        <v>2.0</v>
      </c>
      <c r="D43" s="3">
        <v>2.0</v>
      </c>
      <c r="E43" s="3">
        <v>1.0</v>
      </c>
      <c r="F43" s="3">
        <v>1.0</v>
      </c>
      <c r="G43" s="3">
        <v>1.0</v>
      </c>
      <c r="H43" s="3">
        <v>2.0</v>
      </c>
      <c r="I43" s="3">
        <v>2.0</v>
      </c>
      <c r="J43" s="3">
        <v>2.0</v>
      </c>
      <c r="K43" s="3">
        <v>2.0</v>
      </c>
      <c r="L43" s="3">
        <v>2.0</v>
      </c>
      <c r="M43" s="3">
        <v>2.0</v>
      </c>
      <c r="N43" s="3">
        <v>0.8</v>
      </c>
      <c r="O43" s="4"/>
      <c r="P43" s="3">
        <v>14.0</v>
      </c>
      <c r="Q43" s="3">
        <v>4.8</v>
      </c>
      <c r="R43" s="4"/>
      <c r="S43" s="3">
        <v>1.0</v>
      </c>
      <c r="T43" s="3">
        <v>2.0</v>
      </c>
    </row>
    <row r="44" ht="15.75" customHeight="1">
      <c r="A44" s="3">
        <v>24.0</v>
      </c>
      <c r="B44" s="3">
        <v>1.0</v>
      </c>
      <c r="C44" s="3">
        <v>2.0</v>
      </c>
      <c r="D44" s="3">
        <v>2.0</v>
      </c>
      <c r="E44" s="3">
        <v>2.0</v>
      </c>
      <c r="F44" s="3">
        <v>2.0</v>
      </c>
      <c r="G44" s="3">
        <v>2.0</v>
      </c>
      <c r="H44" s="3">
        <v>2.0</v>
      </c>
      <c r="I44" s="3">
        <v>2.0</v>
      </c>
      <c r="J44" s="3">
        <v>2.0</v>
      </c>
      <c r="K44" s="3">
        <v>2.0</v>
      </c>
      <c r="L44" s="3">
        <v>2.0</v>
      </c>
      <c r="M44" s="3">
        <v>2.0</v>
      </c>
      <c r="N44" s="3">
        <v>0.8</v>
      </c>
      <c r="O44" s="3">
        <v>82.0</v>
      </c>
      <c r="P44" s="3">
        <v>39.0</v>
      </c>
      <c r="Q44" s="3">
        <v>4.3</v>
      </c>
      <c r="R44" s="4"/>
      <c r="S44" s="3">
        <v>1.0</v>
      </c>
      <c r="T44" s="3">
        <v>2.0</v>
      </c>
    </row>
    <row r="45" ht="15.75" customHeight="1">
      <c r="A45" s="3">
        <v>24.0</v>
      </c>
      <c r="B45" s="3">
        <v>1.0</v>
      </c>
      <c r="C45" s="3">
        <v>1.0</v>
      </c>
      <c r="D45" s="3">
        <v>2.0</v>
      </c>
      <c r="E45" s="3">
        <v>1.0</v>
      </c>
      <c r="F45" s="3">
        <v>2.0</v>
      </c>
      <c r="G45" s="3">
        <v>2.0</v>
      </c>
      <c r="H45" s="3">
        <v>2.0</v>
      </c>
      <c r="I45" s="3">
        <v>2.0</v>
      </c>
      <c r="J45" s="3">
        <v>2.0</v>
      </c>
      <c r="K45" s="3">
        <v>2.0</v>
      </c>
      <c r="L45" s="3">
        <v>2.0</v>
      </c>
      <c r="M45" s="3">
        <v>2.0</v>
      </c>
      <c r="N45" s="3">
        <v>1.0</v>
      </c>
      <c r="O45" s="4"/>
      <c r="P45" s="3">
        <v>34.0</v>
      </c>
      <c r="Q45" s="3">
        <v>4.1</v>
      </c>
      <c r="R45" s="4"/>
      <c r="S45" s="3">
        <v>2.0</v>
      </c>
      <c r="T45" s="3">
        <v>2.0</v>
      </c>
    </row>
    <row r="46" ht="15.75" customHeight="1">
      <c r="A46" s="3">
        <v>25.0</v>
      </c>
      <c r="B46" s="3">
        <v>2.0</v>
      </c>
      <c r="C46" s="3">
        <v>1.0</v>
      </c>
      <c r="D46" s="3">
        <v>1.0</v>
      </c>
      <c r="E46" s="3">
        <v>2.0</v>
      </c>
      <c r="F46" s="3">
        <v>2.0</v>
      </c>
      <c r="G46" s="3">
        <v>2.0</v>
      </c>
      <c r="H46" s="3">
        <v>2.0</v>
      </c>
      <c r="I46" s="3">
        <v>2.0</v>
      </c>
      <c r="J46" s="3">
        <v>2.0</v>
      </c>
      <c r="K46" s="3">
        <v>2.0</v>
      </c>
      <c r="L46" s="3">
        <v>2.0</v>
      </c>
      <c r="M46" s="3">
        <v>2.0</v>
      </c>
      <c r="N46" s="3">
        <v>0.4</v>
      </c>
      <c r="O46" s="3">
        <v>45.0</v>
      </c>
      <c r="P46" s="3">
        <v>18.0</v>
      </c>
      <c r="Q46" s="3">
        <v>4.3</v>
      </c>
      <c r="R46" s="3">
        <v>70.0</v>
      </c>
      <c r="S46" s="3">
        <v>1.0</v>
      </c>
      <c r="T46" s="3">
        <v>2.0</v>
      </c>
    </row>
    <row r="47" ht="15.75" customHeight="1">
      <c r="A47" s="3">
        <v>25.0</v>
      </c>
      <c r="B47" s="3">
        <v>1.0</v>
      </c>
      <c r="C47" s="3">
        <v>2.0</v>
      </c>
      <c r="D47" s="3">
        <v>2.0</v>
      </c>
      <c r="E47" s="3">
        <v>2.0</v>
      </c>
      <c r="F47" s="3">
        <v>2.0</v>
      </c>
      <c r="G47" s="3">
        <v>2.0</v>
      </c>
      <c r="H47" s="3">
        <v>2.0</v>
      </c>
      <c r="I47" s="3">
        <v>2.0</v>
      </c>
      <c r="J47" s="3">
        <v>2.0</v>
      </c>
      <c r="K47" s="3">
        <v>2.0</v>
      </c>
      <c r="L47" s="3">
        <v>2.0</v>
      </c>
      <c r="M47" s="3">
        <v>2.0</v>
      </c>
      <c r="N47" s="3">
        <v>0.6</v>
      </c>
      <c r="O47" s="4"/>
      <c r="P47" s="3">
        <v>34.0</v>
      </c>
      <c r="Q47" s="3">
        <v>6.4</v>
      </c>
      <c r="R47" s="4"/>
      <c r="S47" s="3">
        <v>2.0</v>
      </c>
      <c r="T47" s="3">
        <v>2.0</v>
      </c>
    </row>
    <row r="48" ht="15.75" customHeight="1">
      <c r="A48" s="3">
        <v>25.0</v>
      </c>
      <c r="B48" s="3">
        <v>1.0</v>
      </c>
      <c r="C48" s="3">
        <v>2.0</v>
      </c>
      <c r="D48" s="3">
        <v>2.0</v>
      </c>
      <c r="E48" s="3">
        <v>1.0</v>
      </c>
      <c r="F48" s="3">
        <v>2.0</v>
      </c>
      <c r="G48" s="3">
        <v>2.0</v>
      </c>
      <c r="H48" s="3">
        <v>1.0</v>
      </c>
      <c r="I48" s="3">
        <v>1.0</v>
      </c>
      <c r="J48" s="3">
        <v>1.0</v>
      </c>
      <c r="K48" s="3">
        <v>1.0</v>
      </c>
      <c r="L48" s="3">
        <v>1.0</v>
      </c>
      <c r="M48" s="3">
        <v>1.0</v>
      </c>
      <c r="N48" s="3">
        <v>1.3</v>
      </c>
      <c r="O48" s="3">
        <v>181.0</v>
      </c>
      <c r="P48" s="3">
        <v>181.0</v>
      </c>
      <c r="Q48" s="3">
        <v>4.5</v>
      </c>
      <c r="R48" s="3">
        <v>57.0</v>
      </c>
      <c r="S48" s="3">
        <v>2.0</v>
      </c>
      <c r="T48" s="3">
        <v>2.0</v>
      </c>
    </row>
    <row r="49" ht="15.75" customHeight="1">
      <c r="A49" s="3">
        <v>26.0</v>
      </c>
      <c r="B49" s="3">
        <v>2.0</v>
      </c>
      <c r="C49" s="3">
        <v>1.0</v>
      </c>
      <c r="D49" s="3">
        <v>2.0</v>
      </c>
      <c r="E49" s="3">
        <v>2.0</v>
      </c>
      <c r="F49" s="3">
        <v>2.0</v>
      </c>
      <c r="G49" s="3">
        <v>2.0</v>
      </c>
      <c r="H49" s="3">
        <v>2.0</v>
      </c>
      <c r="I49" s="3">
        <v>1.0</v>
      </c>
      <c r="J49" s="3">
        <v>2.0</v>
      </c>
      <c r="K49" s="3">
        <v>2.0</v>
      </c>
      <c r="L49" s="3">
        <v>2.0</v>
      </c>
      <c r="M49" s="3">
        <v>2.0</v>
      </c>
      <c r="N49" s="3">
        <v>0.5</v>
      </c>
      <c r="O49" s="3">
        <v>135.0</v>
      </c>
      <c r="P49" s="3">
        <v>29.0</v>
      </c>
      <c r="Q49" s="3">
        <v>3.8</v>
      </c>
      <c r="R49" s="3">
        <v>60.0</v>
      </c>
      <c r="S49" s="3">
        <v>1.0</v>
      </c>
      <c r="T49" s="3">
        <v>2.0</v>
      </c>
    </row>
    <row r="50" ht="15.75" customHeight="1">
      <c r="A50" s="3">
        <v>27.0</v>
      </c>
      <c r="B50" s="3">
        <v>1.0</v>
      </c>
      <c r="C50" s="3">
        <v>2.0</v>
      </c>
      <c r="D50" s="3">
        <v>2.0</v>
      </c>
      <c r="E50" s="3">
        <v>1.0</v>
      </c>
      <c r="F50" s="3">
        <v>1.0</v>
      </c>
      <c r="G50" s="3">
        <v>1.0</v>
      </c>
      <c r="H50" s="3">
        <v>1.0</v>
      </c>
      <c r="I50" s="3">
        <v>1.0</v>
      </c>
      <c r="J50" s="3">
        <v>1.0</v>
      </c>
      <c r="K50" s="3">
        <v>1.0</v>
      </c>
      <c r="L50" s="3">
        <v>2.0</v>
      </c>
      <c r="M50" s="3">
        <v>2.0</v>
      </c>
      <c r="N50" s="3">
        <v>1.2</v>
      </c>
      <c r="O50" s="3">
        <v>133.0</v>
      </c>
      <c r="P50" s="3">
        <v>98.0</v>
      </c>
      <c r="Q50" s="3">
        <v>4.1</v>
      </c>
      <c r="R50" s="3">
        <v>39.0</v>
      </c>
      <c r="S50" s="3">
        <v>1.0</v>
      </c>
      <c r="T50" s="3">
        <v>2.0</v>
      </c>
    </row>
    <row r="51" ht="15.75" customHeight="1">
      <c r="A51" s="3">
        <v>27.0</v>
      </c>
      <c r="B51" s="3">
        <v>1.0</v>
      </c>
      <c r="C51" s="3">
        <v>1.0</v>
      </c>
      <c r="D51" s="3">
        <v>2.0</v>
      </c>
      <c r="E51" s="3">
        <v>1.0</v>
      </c>
      <c r="F51" s="3">
        <v>1.0</v>
      </c>
      <c r="G51" s="3">
        <v>2.0</v>
      </c>
      <c r="H51" s="3">
        <v>2.0</v>
      </c>
      <c r="I51" s="3">
        <v>2.0</v>
      </c>
      <c r="J51" s="3">
        <v>2.0</v>
      </c>
      <c r="K51" s="3">
        <v>2.0</v>
      </c>
      <c r="L51" s="3">
        <v>2.0</v>
      </c>
      <c r="M51" s="3">
        <v>2.0</v>
      </c>
      <c r="N51" s="3">
        <v>0.8</v>
      </c>
      <c r="O51" s="3">
        <v>95.0</v>
      </c>
      <c r="P51" s="3">
        <v>46.0</v>
      </c>
      <c r="Q51" s="3">
        <v>3.8</v>
      </c>
      <c r="R51" s="3">
        <v>100.0</v>
      </c>
      <c r="S51" s="3">
        <v>1.0</v>
      </c>
      <c r="T51" s="3">
        <v>2.0</v>
      </c>
    </row>
    <row r="52" ht="15.75" customHeight="1">
      <c r="A52" s="3">
        <v>27.0</v>
      </c>
      <c r="B52" s="3">
        <v>1.0</v>
      </c>
      <c r="C52" s="3">
        <v>2.0</v>
      </c>
      <c r="D52" s="3">
        <v>2.0</v>
      </c>
      <c r="E52" s="3">
        <v>2.0</v>
      </c>
      <c r="F52" s="3">
        <v>2.0</v>
      </c>
      <c r="G52" s="3">
        <v>2.0</v>
      </c>
      <c r="H52" s="3">
        <v>2.0</v>
      </c>
      <c r="I52" s="3">
        <v>2.0</v>
      </c>
      <c r="J52" s="3">
        <v>2.0</v>
      </c>
      <c r="K52" s="3">
        <v>2.0</v>
      </c>
      <c r="L52" s="3">
        <v>2.0</v>
      </c>
      <c r="M52" s="3">
        <v>2.0</v>
      </c>
      <c r="N52" s="3">
        <v>0.8</v>
      </c>
      <c r="O52" s="4"/>
      <c r="P52" s="3">
        <v>38.0</v>
      </c>
      <c r="Q52" s="3">
        <v>4.2</v>
      </c>
      <c r="R52" s="4"/>
      <c r="S52" s="3">
        <v>1.0</v>
      </c>
      <c r="T52" s="3">
        <v>2.0</v>
      </c>
    </row>
    <row r="53" ht="15.75" customHeight="1">
      <c r="A53" s="3">
        <v>27.0</v>
      </c>
      <c r="B53" s="3">
        <v>1.0</v>
      </c>
      <c r="C53" s="3">
        <v>1.0</v>
      </c>
      <c r="D53" s="3">
        <v>2.0</v>
      </c>
      <c r="E53" s="3">
        <v>1.0</v>
      </c>
      <c r="F53" s="3">
        <v>2.0</v>
      </c>
      <c r="G53" s="3">
        <v>2.0</v>
      </c>
      <c r="H53" s="3">
        <v>2.0</v>
      </c>
      <c r="I53" s="3">
        <v>1.0</v>
      </c>
      <c r="J53" s="3">
        <v>2.0</v>
      </c>
      <c r="K53" s="3">
        <v>2.0</v>
      </c>
      <c r="L53" s="3">
        <v>2.0</v>
      </c>
      <c r="M53" s="3">
        <v>2.0</v>
      </c>
      <c r="N53" s="3">
        <v>2.4</v>
      </c>
      <c r="O53" s="3">
        <v>168.0</v>
      </c>
      <c r="P53" s="3">
        <v>227.0</v>
      </c>
      <c r="Q53" s="3">
        <v>3.0</v>
      </c>
      <c r="R53" s="3">
        <v>66.0</v>
      </c>
      <c r="S53" s="3">
        <v>2.0</v>
      </c>
      <c r="T53" s="3">
        <v>2.0</v>
      </c>
    </row>
    <row r="54" ht="15.75" customHeight="1">
      <c r="A54" s="3">
        <v>28.0</v>
      </c>
      <c r="B54" s="3">
        <v>1.0</v>
      </c>
      <c r="C54" s="3">
        <v>2.0</v>
      </c>
      <c r="D54" s="3">
        <v>2.0</v>
      </c>
      <c r="E54" s="3">
        <v>1.0</v>
      </c>
      <c r="F54" s="3">
        <v>1.0</v>
      </c>
      <c r="G54" s="3">
        <v>2.0</v>
      </c>
      <c r="H54" s="3">
        <v>2.0</v>
      </c>
      <c r="I54" s="3">
        <v>2.0</v>
      </c>
      <c r="J54" s="3">
        <v>2.0</v>
      </c>
      <c r="K54" s="3">
        <v>2.0</v>
      </c>
      <c r="L54" s="3">
        <v>2.0</v>
      </c>
      <c r="M54" s="3">
        <v>2.0</v>
      </c>
      <c r="N54" s="3">
        <v>0.7</v>
      </c>
      <c r="O54" s="3">
        <v>74.0</v>
      </c>
      <c r="P54" s="3">
        <v>110.0</v>
      </c>
      <c r="Q54" s="3">
        <v>4.4</v>
      </c>
      <c r="R54" s="4"/>
      <c r="S54" s="3">
        <v>1.0</v>
      </c>
      <c r="T54" s="3">
        <v>2.0</v>
      </c>
    </row>
    <row r="55" ht="15.75" customHeight="1">
      <c r="A55" s="3">
        <v>28.0</v>
      </c>
      <c r="B55" s="3">
        <v>2.0</v>
      </c>
      <c r="C55" s="3">
        <v>2.0</v>
      </c>
      <c r="D55" s="3">
        <v>2.0</v>
      </c>
      <c r="E55" s="3">
        <v>1.0</v>
      </c>
      <c r="F55" s="3">
        <v>1.0</v>
      </c>
      <c r="G55" s="3">
        <v>2.0</v>
      </c>
      <c r="H55" s="3">
        <v>2.0</v>
      </c>
      <c r="I55" s="3">
        <v>1.0</v>
      </c>
      <c r="J55" s="3">
        <v>2.0</v>
      </c>
      <c r="K55" s="3">
        <v>2.0</v>
      </c>
      <c r="L55" s="3">
        <v>2.0</v>
      </c>
      <c r="M55" s="3">
        <v>2.0</v>
      </c>
      <c r="N55" s="3">
        <v>1.8</v>
      </c>
      <c r="O55" s="3">
        <v>191.0</v>
      </c>
      <c r="P55" s="3">
        <v>420.0</v>
      </c>
      <c r="Q55" s="3">
        <v>3.3</v>
      </c>
      <c r="R55" s="3">
        <v>46.0</v>
      </c>
      <c r="S55" s="3">
        <v>1.0</v>
      </c>
      <c r="T55" s="3">
        <v>2.0</v>
      </c>
    </row>
    <row r="56" ht="15.75" customHeight="1">
      <c r="A56" s="3">
        <v>28.0</v>
      </c>
      <c r="B56" s="3">
        <v>1.0</v>
      </c>
      <c r="C56" s="3">
        <v>2.0</v>
      </c>
      <c r="D56" s="3">
        <v>2.0</v>
      </c>
      <c r="E56" s="3">
        <v>2.0</v>
      </c>
      <c r="F56" s="3">
        <v>2.0</v>
      </c>
      <c r="G56" s="3">
        <v>2.0</v>
      </c>
      <c r="H56" s="3">
        <v>2.0</v>
      </c>
      <c r="I56" s="3">
        <v>2.0</v>
      </c>
      <c r="J56" s="3">
        <v>2.0</v>
      </c>
      <c r="K56" s="3">
        <v>2.0</v>
      </c>
      <c r="L56" s="3">
        <v>2.0</v>
      </c>
      <c r="M56" s="3">
        <v>2.0</v>
      </c>
      <c r="N56" s="3">
        <v>0.7</v>
      </c>
      <c r="O56" s="3">
        <v>85.0</v>
      </c>
      <c r="P56" s="3">
        <v>31.0</v>
      </c>
      <c r="Q56" s="3">
        <v>4.9</v>
      </c>
      <c r="R56" s="4"/>
      <c r="S56" s="3">
        <v>1.0</v>
      </c>
      <c r="T56" s="3">
        <v>2.0</v>
      </c>
    </row>
    <row r="57" ht="15.75" customHeight="1">
      <c r="A57" s="3">
        <v>28.0</v>
      </c>
      <c r="B57" s="3">
        <v>1.0</v>
      </c>
      <c r="C57" s="3">
        <v>1.0</v>
      </c>
      <c r="D57" s="3">
        <v>2.0</v>
      </c>
      <c r="E57" s="3">
        <v>1.0</v>
      </c>
      <c r="F57" s="3">
        <v>1.0</v>
      </c>
      <c r="G57" s="3">
        <v>1.0</v>
      </c>
      <c r="H57" s="3">
        <v>2.0</v>
      </c>
      <c r="I57" s="3">
        <v>1.0</v>
      </c>
      <c r="J57" s="3">
        <v>2.0</v>
      </c>
      <c r="K57" s="3">
        <v>2.0</v>
      </c>
      <c r="L57" s="3">
        <v>2.0</v>
      </c>
      <c r="M57" s="3">
        <v>2.0</v>
      </c>
      <c r="N57" s="3">
        <v>1.6</v>
      </c>
      <c r="O57" s="3">
        <v>44.0</v>
      </c>
      <c r="P57" s="3">
        <v>123.0</v>
      </c>
      <c r="Q57" s="3">
        <v>4.0</v>
      </c>
      <c r="R57" s="3">
        <v>46.0</v>
      </c>
      <c r="S57" s="3">
        <v>1.0</v>
      </c>
      <c r="T57" s="3">
        <v>2.0</v>
      </c>
    </row>
    <row r="58" ht="15.75" customHeight="1">
      <c r="A58" s="3">
        <v>28.0</v>
      </c>
      <c r="B58" s="3">
        <v>1.0</v>
      </c>
      <c r="C58" s="3">
        <v>2.0</v>
      </c>
      <c r="D58" s="3">
        <v>2.0</v>
      </c>
      <c r="E58" s="3">
        <v>1.0</v>
      </c>
      <c r="F58" s="3">
        <v>1.0</v>
      </c>
      <c r="G58" s="3">
        <v>1.0</v>
      </c>
      <c r="H58" s="4"/>
      <c r="I58" s="4"/>
      <c r="J58" s="3">
        <v>2.0</v>
      </c>
      <c r="K58" s="3">
        <v>1.0</v>
      </c>
      <c r="L58" s="3">
        <v>1.0</v>
      </c>
      <c r="M58" s="3">
        <v>2.0</v>
      </c>
      <c r="N58" s="3">
        <v>1.0</v>
      </c>
      <c r="O58" s="4"/>
      <c r="P58" s="3">
        <v>20.0</v>
      </c>
      <c r="Q58" s="3">
        <v>4.0</v>
      </c>
      <c r="R58" s="4"/>
      <c r="S58" s="3">
        <v>2.0</v>
      </c>
      <c r="T58" s="3">
        <v>2.0</v>
      </c>
    </row>
    <row r="59" ht="15.75" customHeight="1">
      <c r="A59" s="3">
        <v>30.0</v>
      </c>
      <c r="B59" s="3">
        <v>2.0</v>
      </c>
      <c r="C59" s="3">
        <v>1.0</v>
      </c>
      <c r="D59" s="3">
        <v>2.0</v>
      </c>
      <c r="E59" s="3">
        <v>2.0</v>
      </c>
      <c r="F59" s="3">
        <v>2.0</v>
      </c>
      <c r="G59" s="3">
        <v>2.0</v>
      </c>
      <c r="H59" s="3">
        <v>1.0</v>
      </c>
      <c r="I59" s="3">
        <v>2.0</v>
      </c>
      <c r="J59" s="3">
        <v>2.0</v>
      </c>
      <c r="K59" s="3">
        <v>2.0</v>
      </c>
      <c r="L59" s="3">
        <v>2.0</v>
      </c>
      <c r="M59" s="3">
        <v>2.0</v>
      </c>
      <c r="N59" s="3">
        <v>1.0</v>
      </c>
      <c r="O59" s="3">
        <v>85.0</v>
      </c>
      <c r="P59" s="3">
        <v>18.0</v>
      </c>
      <c r="Q59" s="3">
        <v>4.0</v>
      </c>
      <c r="R59" s="4"/>
      <c r="S59" s="3">
        <v>1.0</v>
      </c>
      <c r="T59" s="3">
        <v>2.0</v>
      </c>
    </row>
    <row r="60" ht="15.75" customHeight="1">
      <c r="A60" s="3">
        <v>30.0</v>
      </c>
      <c r="B60" s="3">
        <v>1.0</v>
      </c>
      <c r="C60" s="3">
        <v>2.0</v>
      </c>
      <c r="D60" s="3">
        <v>2.0</v>
      </c>
      <c r="E60" s="3">
        <v>2.0</v>
      </c>
      <c r="F60" s="3">
        <v>2.0</v>
      </c>
      <c r="G60" s="3">
        <v>2.0</v>
      </c>
      <c r="H60" s="3">
        <v>2.0</v>
      </c>
      <c r="I60" s="3">
        <v>2.0</v>
      </c>
      <c r="J60" s="3">
        <v>2.0</v>
      </c>
      <c r="K60" s="3">
        <v>2.0</v>
      </c>
      <c r="L60" s="3">
        <v>2.0</v>
      </c>
      <c r="M60" s="3">
        <v>2.0</v>
      </c>
      <c r="N60" s="3">
        <v>1.0</v>
      </c>
      <c r="O60" s="4"/>
      <c r="P60" s="3">
        <v>120.0</v>
      </c>
      <c r="Q60" s="3">
        <v>3.9</v>
      </c>
      <c r="R60" s="4"/>
      <c r="S60" s="3">
        <v>1.0</v>
      </c>
      <c r="T60" s="3">
        <v>2.0</v>
      </c>
    </row>
    <row r="61" ht="15.75" customHeight="1">
      <c r="A61" s="3">
        <v>30.0</v>
      </c>
      <c r="B61" s="3">
        <v>1.0</v>
      </c>
      <c r="C61" s="3">
        <v>2.0</v>
      </c>
      <c r="D61" s="3">
        <v>2.0</v>
      </c>
      <c r="E61" s="3">
        <v>1.0</v>
      </c>
      <c r="F61" s="3">
        <v>2.0</v>
      </c>
      <c r="G61" s="3">
        <v>2.0</v>
      </c>
      <c r="H61" s="3">
        <v>2.0</v>
      </c>
      <c r="I61" s="3">
        <v>1.0</v>
      </c>
      <c r="J61" s="3">
        <v>2.0</v>
      </c>
      <c r="K61" s="3">
        <v>2.0</v>
      </c>
      <c r="L61" s="3">
        <v>2.0</v>
      </c>
      <c r="M61" s="3">
        <v>2.0</v>
      </c>
      <c r="N61" s="3">
        <v>2.2</v>
      </c>
      <c r="O61" s="3">
        <v>57.0</v>
      </c>
      <c r="P61" s="3">
        <v>144.0</v>
      </c>
      <c r="Q61" s="3">
        <v>4.9</v>
      </c>
      <c r="R61" s="3">
        <v>78.0</v>
      </c>
      <c r="S61" s="3">
        <v>1.0</v>
      </c>
      <c r="T61" s="3">
        <v>2.0</v>
      </c>
    </row>
    <row r="62" ht="15.75" customHeight="1">
      <c r="A62" s="3">
        <v>30.0</v>
      </c>
      <c r="B62" s="3">
        <v>1.0</v>
      </c>
      <c r="C62" s="3">
        <v>2.0</v>
      </c>
      <c r="D62" s="3">
        <v>2.0</v>
      </c>
      <c r="E62" s="3">
        <v>1.0</v>
      </c>
      <c r="F62" s="3">
        <v>2.0</v>
      </c>
      <c r="G62" s="3">
        <v>2.0</v>
      </c>
      <c r="H62" s="3">
        <v>2.0</v>
      </c>
      <c r="I62" s="3">
        <v>2.0</v>
      </c>
      <c r="J62" s="3">
        <v>2.0</v>
      </c>
      <c r="K62" s="3">
        <v>2.0</v>
      </c>
      <c r="L62" s="3">
        <v>2.0</v>
      </c>
      <c r="M62" s="3">
        <v>2.0</v>
      </c>
      <c r="N62" s="3">
        <v>0.7</v>
      </c>
      <c r="O62" s="3">
        <v>50.0</v>
      </c>
      <c r="P62" s="3">
        <v>78.0</v>
      </c>
      <c r="Q62" s="3">
        <v>4.2</v>
      </c>
      <c r="R62" s="3">
        <v>74.0</v>
      </c>
      <c r="S62" s="3">
        <v>1.0</v>
      </c>
      <c r="T62" s="3">
        <v>2.0</v>
      </c>
    </row>
    <row r="63" ht="15.75" customHeight="1">
      <c r="A63" s="3">
        <v>30.0</v>
      </c>
      <c r="B63" s="3">
        <v>1.0</v>
      </c>
      <c r="C63" s="3">
        <v>2.0</v>
      </c>
      <c r="D63" s="3">
        <v>1.0</v>
      </c>
      <c r="E63" s="3">
        <v>2.0</v>
      </c>
      <c r="F63" s="3">
        <v>2.0</v>
      </c>
      <c r="G63" s="3">
        <v>2.0</v>
      </c>
      <c r="H63" s="3">
        <v>2.0</v>
      </c>
      <c r="I63" s="3">
        <v>2.0</v>
      </c>
      <c r="J63" s="3">
        <v>2.0</v>
      </c>
      <c r="K63" s="3">
        <v>2.0</v>
      </c>
      <c r="L63" s="3">
        <v>2.0</v>
      </c>
      <c r="M63" s="3">
        <v>2.0</v>
      </c>
      <c r="N63" s="3">
        <v>0.7</v>
      </c>
      <c r="O63" s="3">
        <v>52.0</v>
      </c>
      <c r="P63" s="3">
        <v>38.0</v>
      </c>
      <c r="Q63" s="3">
        <v>3.9</v>
      </c>
      <c r="R63" s="3">
        <v>52.0</v>
      </c>
      <c r="S63" s="3">
        <v>1.0</v>
      </c>
      <c r="T63" s="3">
        <v>2.0</v>
      </c>
    </row>
    <row r="64" ht="15.75" customHeight="1">
      <c r="A64" s="3">
        <v>30.0</v>
      </c>
      <c r="B64" s="3">
        <v>1.0</v>
      </c>
      <c r="C64" s="3">
        <v>1.0</v>
      </c>
      <c r="D64" s="3">
        <v>2.0</v>
      </c>
      <c r="E64" s="3">
        <v>2.0</v>
      </c>
      <c r="F64" s="3">
        <v>2.0</v>
      </c>
      <c r="G64" s="3">
        <v>2.0</v>
      </c>
      <c r="H64" s="3">
        <v>2.0</v>
      </c>
      <c r="I64" s="3">
        <v>2.0</v>
      </c>
      <c r="J64" s="3">
        <v>2.0</v>
      </c>
      <c r="K64" s="3">
        <v>2.0</v>
      </c>
      <c r="L64" s="3">
        <v>2.0</v>
      </c>
      <c r="M64" s="3">
        <v>2.0</v>
      </c>
      <c r="N64" s="3">
        <v>0.7</v>
      </c>
      <c r="O64" s="3">
        <v>100.0</v>
      </c>
      <c r="P64" s="3">
        <v>31.0</v>
      </c>
      <c r="Q64" s="3">
        <v>4.0</v>
      </c>
      <c r="R64" s="3">
        <v>100.0</v>
      </c>
      <c r="S64" s="3">
        <v>1.0</v>
      </c>
      <c r="T64" s="3">
        <v>2.0</v>
      </c>
    </row>
    <row r="65" ht="15.75" customHeight="1">
      <c r="A65" s="3">
        <v>30.0</v>
      </c>
      <c r="B65" s="3">
        <v>1.0</v>
      </c>
      <c r="C65" s="3">
        <v>1.0</v>
      </c>
      <c r="D65" s="3">
        <v>2.0</v>
      </c>
      <c r="E65" s="3">
        <v>1.0</v>
      </c>
      <c r="F65" s="3">
        <v>1.0</v>
      </c>
      <c r="G65" s="3">
        <v>2.0</v>
      </c>
      <c r="H65" s="3">
        <v>2.0</v>
      </c>
      <c r="I65" s="3">
        <v>1.0</v>
      </c>
      <c r="J65" s="3">
        <v>2.0</v>
      </c>
      <c r="K65" s="3">
        <v>1.0</v>
      </c>
      <c r="L65" s="3">
        <v>2.0</v>
      </c>
      <c r="M65" s="3">
        <v>2.0</v>
      </c>
      <c r="N65" s="3">
        <v>0.8</v>
      </c>
      <c r="O65" s="3">
        <v>147.0</v>
      </c>
      <c r="P65" s="3">
        <v>128.0</v>
      </c>
      <c r="Q65" s="3">
        <v>3.9</v>
      </c>
      <c r="R65" s="3">
        <v>100.0</v>
      </c>
      <c r="S65" s="3">
        <v>2.0</v>
      </c>
      <c r="T65" s="3">
        <v>2.0</v>
      </c>
    </row>
    <row r="66" ht="15.75" customHeight="1">
      <c r="A66" s="3">
        <v>31.0</v>
      </c>
      <c r="B66" s="3">
        <v>1.0</v>
      </c>
      <c r="C66" s="4"/>
      <c r="D66" s="3">
        <v>1.0</v>
      </c>
      <c r="E66" s="3">
        <v>2.0</v>
      </c>
      <c r="F66" s="3">
        <v>2.0</v>
      </c>
      <c r="G66" s="3">
        <v>2.0</v>
      </c>
      <c r="H66" s="3">
        <v>2.0</v>
      </c>
      <c r="I66" s="3">
        <v>2.0</v>
      </c>
      <c r="J66" s="3">
        <v>2.0</v>
      </c>
      <c r="K66" s="3">
        <v>2.0</v>
      </c>
      <c r="L66" s="3">
        <v>2.0</v>
      </c>
      <c r="M66" s="3">
        <v>2.0</v>
      </c>
      <c r="N66" s="3">
        <v>0.7</v>
      </c>
      <c r="O66" s="3">
        <v>46.0</v>
      </c>
      <c r="P66" s="3">
        <v>52.0</v>
      </c>
      <c r="Q66" s="3">
        <v>4.0</v>
      </c>
      <c r="R66" s="3">
        <v>80.0</v>
      </c>
      <c r="S66" s="3">
        <v>1.0</v>
      </c>
      <c r="T66" s="3">
        <v>2.0</v>
      </c>
    </row>
    <row r="67" ht="15.75" customHeight="1">
      <c r="A67" s="3">
        <v>31.0</v>
      </c>
      <c r="B67" s="3">
        <v>1.0</v>
      </c>
      <c r="C67" s="3">
        <v>2.0</v>
      </c>
      <c r="D67" s="3">
        <v>2.0</v>
      </c>
      <c r="E67" s="3">
        <v>2.0</v>
      </c>
      <c r="F67" s="3">
        <v>2.0</v>
      </c>
      <c r="G67" s="3">
        <v>2.0</v>
      </c>
      <c r="H67" s="3">
        <v>2.0</v>
      </c>
      <c r="I67" s="3">
        <v>2.0</v>
      </c>
      <c r="J67" s="3">
        <v>2.0</v>
      </c>
      <c r="K67" s="3">
        <v>2.0</v>
      </c>
      <c r="L67" s="3">
        <v>2.0</v>
      </c>
      <c r="M67" s="3">
        <v>2.0</v>
      </c>
      <c r="N67" s="3">
        <v>1.0</v>
      </c>
      <c r="O67" s="3">
        <v>85.0</v>
      </c>
      <c r="P67" s="3">
        <v>20.0</v>
      </c>
      <c r="Q67" s="3">
        <v>4.0</v>
      </c>
      <c r="R67" s="3">
        <v>100.0</v>
      </c>
      <c r="S67" s="3">
        <v>1.0</v>
      </c>
      <c r="T67" s="3">
        <v>2.0</v>
      </c>
    </row>
    <row r="68" ht="15.75" customHeight="1">
      <c r="A68" s="3">
        <v>31.0</v>
      </c>
      <c r="B68" s="3">
        <v>1.0</v>
      </c>
      <c r="C68" s="3">
        <v>1.0</v>
      </c>
      <c r="D68" s="3">
        <v>2.0</v>
      </c>
      <c r="E68" s="3">
        <v>1.0</v>
      </c>
      <c r="F68" s="3">
        <v>2.0</v>
      </c>
      <c r="G68" s="3">
        <v>2.0</v>
      </c>
      <c r="H68" s="3">
        <v>2.0</v>
      </c>
      <c r="I68" s="3">
        <v>2.0</v>
      </c>
      <c r="J68" s="3">
        <v>2.0</v>
      </c>
      <c r="K68" s="3">
        <v>2.0</v>
      </c>
      <c r="L68" s="3">
        <v>2.0</v>
      </c>
      <c r="M68" s="3">
        <v>2.0</v>
      </c>
      <c r="N68" s="3">
        <v>1.2</v>
      </c>
      <c r="O68" s="3">
        <v>75.0</v>
      </c>
      <c r="P68" s="3">
        <v>173.0</v>
      </c>
      <c r="Q68" s="3">
        <v>4.2</v>
      </c>
      <c r="R68" s="3">
        <v>54.0</v>
      </c>
      <c r="S68" s="3">
        <v>2.0</v>
      </c>
      <c r="T68" s="3">
        <v>2.0</v>
      </c>
    </row>
    <row r="69" ht="15.75" customHeight="1">
      <c r="A69" s="3">
        <v>32.0</v>
      </c>
      <c r="B69" s="3">
        <v>1.0</v>
      </c>
      <c r="C69" s="3">
        <v>2.0</v>
      </c>
      <c r="D69" s="3">
        <v>1.0</v>
      </c>
      <c r="E69" s="3">
        <v>1.0</v>
      </c>
      <c r="F69" s="3">
        <v>2.0</v>
      </c>
      <c r="G69" s="3">
        <v>2.0</v>
      </c>
      <c r="H69" s="3">
        <v>2.0</v>
      </c>
      <c r="I69" s="3">
        <v>1.0</v>
      </c>
      <c r="J69" s="3">
        <v>2.0</v>
      </c>
      <c r="K69" s="3">
        <v>1.0</v>
      </c>
      <c r="L69" s="3">
        <v>2.0</v>
      </c>
      <c r="M69" s="3">
        <v>2.0</v>
      </c>
      <c r="N69" s="3">
        <v>1.0</v>
      </c>
      <c r="O69" s="3">
        <v>59.0</v>
      </c>
      <c r="P69" s="3">
        <v>249.0</v>
      </c>
      <c r="Q69" s="3">
        <v>3.7</v>
      </c>
      <c r="R69" s="3">
        <v>54.0</v>
      </c>
      <c r="S69" s="3">
        <v>1.0</v>
      </c>
      <c r="T69" s="3">
        <v>2.0</v>
      </c>
    </row>
    <row r="70" ht="15.75" customHeight="1">
      <c r="A70" s="3">
        <v>32.0</v>
      </c>
      <c r="B70" s="3">
        <v>1.0</v>
      </c>
      <c r="C70" s="3">
        <v>2.0</v>
      </c>
      <c r="D70" s="3">
        <v>2.0</v>
      </c>
      <c r="E70" s="3">
        <v>2.0</v>
      </c>
      <c r="F70" s="3">
        <v>2.0</v>
      </c>
      <c r="G70" s="3">
        <v>2.0</v>
      </c>
      <c r="H70" s="3">
        <v>2.0</v>
      </c>
      <c r="I70" s="3">
        <v>2.0</v>
      </c>
      <c r="J70" s="3">
        <v>2.0</v>
      </c>
      <c r="K70" s="3">
        <v>2.0</v>
      </c>
      <c r="L70" s="3">
        <v>2.0</v>
      </c>
      <c r="M70" s="3">
        <v>2.0</v>
      </c>
      <c r="N70" s="3">
        <v>0.7</v>
      </c>
      <c r="O70" s="3">
        <v>102.0</v>
      </c>
      <c r="P70" s="3">
        <v>64.0</v>
      </c>
      <c r="Q70" s="3">
        <v>4.0</v>
      </c>
      <c r="R70" s="3">
        <v>90.0</v>
      </c>
      <c r="S70" s="3">
        <v>1.0</v>
      </c>
      <c r="T70" s="3">
        <v>2.0</v>
      </c>
    </row>
    <row r="71" ht="15.75" customHeight="1">
      <c r="A71" s="3">
        <v>32.0</v>
      </c>
      <c r="B71" s="3">
        <v>1.0</v>
      </c>
      <c r="C71" s="3">
        <v>2.0</v>
      </c>
      <c r="D71" s="3">
        <v>2.0</v>
      </c>
      <c r="E71" s="3">
        <v>1.0</v>
      </c>
      <c r="F71" s="3">
        <v>1.0</v>
      </c>
      <c r="G71" s="3">
        <v>1.0</v>
      </c>
      <c r="H71" s="3">
        <v>2.0</v>
      </c>
      <c r="I71" s="3">
        <v>2.0</v>
      </c>
      <c r="J71" s="3">
        <v>2.0</v>
      </c>
      <c r="K71" s="3">
        <v>1.0</v>
      </c>
      <c r="L71" s="3">
        <v>2.0</v>
      </c>
      <c r="M71" s="3">
        <v>1.0</v>
      </c>
      <c r="N71" s="3">
        <v>3.5</v>
      </c>
      <c r="O71" s="3">
        <v>215.0</v>
      </c>
      <c r="P71" s="3">
        <v>54.0</v>
      </c>
      <c r="Q71" s="3">
        <v>3.4</v>
      </c>
      <c r="R71" s="3">
        <v>29.0</v>
      </c>
      <c r="S71" s="3">
        <v>1.0</v>
      </c>
      <c r="T71" s="3">
        <v>2.0</v>
      </c>
    </row>
    <row r="72" ht="15.75" customHeight="1">
      <c r="A72" s="3">
        <v>32.0</v>
      </c>
      <c r="B72" s="3">
        <v>1.0</v>
      </c>
      <c r="C72" s="3">
        <v>1.0</v>
      </c>
      <c r="D72" s="3">
        <v>1.0</v>
      </c>
      <c r="E72" s="3">
        <v>1.0</v>
      </c>
      <c r="F72" s="3">
        <v>1.0</v>
      </c>
      <c r="G72" s="3">
        <v>2.0</v>
      </c>
      <c r="H72" s="3">
        <v>2.0</v>
      </c>
      <c r="I72" s="3">
        <v>2.0</v>
      </c>
      <c r="J72" s="3">
        <v>2.0</v>
      </c>
      <c r="K72" s="3">
        <v>2.0</v>
      </c>
      <c r="L72" s="3">
        <v>2.0</v>
      </c>
      <c r="M72" s="3">
        <v>2.0</v>
      </c>
      <c r="N72" s="3">
        <v>1.0</v>
      </c>
      <c r="O72" s="3">
        <v>55.0</v>
      </c>
      <c r="P72" s="3">
        <v>45.0</v>
      </c>
      <c r="Q72" s="3">
        <v>4.1</v>
      </c>
      <c r="R72" s="3">
        <v>56.0</v>
      </c>
      <c r="S72" s="3">
        <v>1.0</v>
      </c>
      <c r="T72" s="3">
        <v>2.0</v>
      </c>
    </row>
    <row r="73" ht="15.75" customHeight="1">
      <c r="A73" s="3">
        <v>33.0</v>
      </c>
      <c r="B73" s="3">
        <v>1.0</v>
      </c>
      <c r="C73" s="3">
        <v>2.0</v>
      </c>
      <c r="D73" s="3">
        <v>2.0</v>
      </c>
      <c r="E73" s="3">
        <v>2.0</v>
      </c>
      <c r="F73" s="3">
        <v>2.0</v>
      </c>
      <c r="G73" s="3">
        <v>2.0</v>
      </c>
      <c r="H73" s="3">
        <v>2.0</v>
      </c>
      <c r="I73" s="3">
        <v>2.0</v>
      </c>
      <c r="J73" s="3">
        <v>2.0</v>
      </c>
      <c r="K73" s="3">
        <v>2.0</v>
      </c>
      <c r="L73" s="3">
        <v>2.0</v>
      </c>
      <c r="M73" s="3">
        <v>2.0</v>
      </c>
      <c r="N73" s="3">
        <v>1.0</v>
      </c>
      <c r="O73" s="3">
        <v>46.0</v>
      </c>
      <c r="P73" s="3">
        <v>90.0</v>
      </c>
      <c r="Q73" s="3">
        <v>4.4</v>
      </c>
      <c r="R73" s="3">
        <v>60.0</v>
      </c>
      <c r="S73" s="3">
        <v>1.0</v>
      </c>
      <c r="T73" s="3">
        <v>2.0</v>
      </c>
    </row>
    <row r="74" ht="15.75" customHeight="1">
      <c r="A74" s="3">
        <v>33.0</v>
      </c>
      <c r="B74" s="3">
        <v>1.0</v>
      </c>
      <c r="C74" s="3">
        <v>2.0</v>
      </c>
      <c r="D74" s="3">
        <v>2.0</v>
      </c>
      <c r="E74" s="3">
        <v>2.0</v>
      </c>
      <c r="F74" s="3">
        <v>2.0</v>
      </c>
      <c r="G74" s="3">
        <v>2.0</v>
      </c>
      <c r="H74" s="4"/>
      <c r="I74" s="4"/>
      <c r="J74" s="3">
        <v>2.0</v>
      </c>
      <c r="K74" s="3">
        <v>2.0</v>
      </c>
      <c r="L74" s="3">
        <v>2.0</v>
      </c>
      <c r="M74" s="3">
        <v>2.0</v>
      </c>
      <c r="N74" s="3">
        <v>1.0</v>
      </c>
      <c r="O74" s="4"/>
      <c r="P74" s="3">
        <v>60.0</v>
      </c>
      <c r="Q74" s="3">
        <v>4.0</v>
      </c>
      <c r="R74" s="4"/>
      <c r="S74" s="3">
        <v>2.0</v>
      </c>
      <c r="T74" s="3">
        <v>2.0</v>
      </c>
    </row>
    <row r="75" ht="15.75" customHeight="1">
      <c r="A75" s="3">
        <v>34.0</v>
      </c>
      <c r="B75" s="3">
        <v>1.0</v>
      </c>
      <c r="C75" s="3">
        <v>2.0</v>
      </c>
      <c r="D75" s="3">
        <v>2.0</v>
      </c>
      <c r="E75" s="3">
        <v>2.0</v>
      </c>
      <c r="F75" s="3">
        <v>2.0</v>
      </c>
      <c r="G75" s="3">
        <v>2.0</v>
      </c>
      <c r="H75" s="3">
        <v>2.0</v>
      </c>
      <c r="I75" s="3">
        <v>2.0</v>
      </c>
      <c r="J75" s="3">
        <v>2.0</v>
      </c>
      <c r="K75" s="3">
        <v>2.0</v>
      </c>
      <c r="L75" s="3">
        <v>2.0</v>
      </c>
      <c r="M75" s="3">
        <v>2.0</v>
      </c>
      <c r="N75" s="3">
        <v>1.0</v>
      </c>
      <c r="O75" s="4"/>
      <c r="P75" s="3">
        <v>200.0</v>
      </c>
      <c r="Q75" s="3">
        <v>4.0</v>
      </c>
      <c r="R75" s="4"/>
      <c r="S75" s="3">
        <v>1.0</v>
      </c>
      <c r="T75" s="3">
        <v>2.0</v>
      </c>
    </row>
    <row r="76" ht="15.75" customHeight="1">
      <c r="A76" s="3">
        <v>34.0</v>
      </c>
      <c r="B76" s="3">
        <v>1.0</v>
      </c>
      <c r="C76" s="3">
        <v>2.0</v>
      </c>
      <c r="D76" s="3">
        <v>2.0</v>
      </c>
      <c r="E76" s="3">
        <v>2.0</v>
      </c>
      <c r="F76" s="3">
        <v>2.0</v>
      </c>
      <c r="G76" s="3">
        <v>2.0</v>
      </c>
      <c r="H76" s="3">
        <v>2.0</v>
      </c>
      <c r="I76" s="3">
        <v>2.0</v>
      </c>
      <c r="J76" s="3">
        <v>2.0</v>
      </c>
      <c r="K76" s="3">
        <v>2.0</v>
      </c>
      <c r="L76" s="3">
        <v>2.0</v>
      </c>
      <c r="M76" s="3">
        <v>2.0</v>
      </c>
      <c r="N76" s="3">
        <v>0.9</v>
      </c>
      <c r="O76" s="3">
        <v>95.0</v>
      </c>
      <c r="P76" s="3">
        <v>28.0</v>
      </c>
      <c r="Q76" s="3">
        <v>4.0</v>
      </c>
      <c r="R76" s="3">
        <v>75.0</v>
      </c>
      <c r="S76" s="3">
        <v>1.0</v>
      </c>
      <c r="T76" s="3">
        <v>2.0</v>
      </c>
    </row>
    <row r="77" ht="15.75" customHeight="1">
      <c r="A77" s="3">
        <v>34.0</v>
      </c>
      <c r="B77" s="3">
        <v>1.0</v>
      </c>
      <c r="C77" s="3">
        <v>2.0</v>
      </c>
      <c r="D77" s="3">
        <v>2.0</v>
      </c>
      <c r="E77" s="3">
        <v>2.0</v>
      </c>
      <c r="F77" s="3">
        <v>2.0</v>
      </c>
      <c r="G77" s="3">
        <v>2.0</v>
      </c>
      <c r="H77" s="3">
        <v>2.0</v>
      </c>
      <c r="I77" s="3">
        <v>2.0</v>
      </c>
      <c r="J77" s="3">
        <v>2.0</v>
      </c>
      <c r="K77" s="3">
        <v>2.0</v>
      </c>
      <c r="L77" s="3">
        <v>2.0</v>
      </c>
      <c r="M77" s="3">
        <v>2.0</v>
      </c>
      <c r="N77" s="4"/>
      <c r="O77" s="4"/>
      <c r="P77" s="3">
        <v>86.0</v>
      </c>
      <c r="Q77" s="4"/>
      <c r="R77" s="4"/>
      <c r="S77" s="3">
        <v>1.0</v>
      </c>
      <c r="T77" s="3">
        <v>2.0</v>
      </c>
    </row>
    <row r="78" ht="15.75" customHeight="1">
      <c r="A78" s="3">
        <v>34.0</v>
      </c>
      <c r="B78" s="3">
        <v>1.0</v>
      </c>
      <c r="C78" s="3">
        <v>1.0</v>
      </c>
      <c r="D78" s="3">
        <v>2.0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3">
        <v>1.0</v>
      </c>
      <c r="T78" s="3">
        <v>2.0</v>
      </c>
    </row>
    <row r="79" ht="15.75" customHeight="1">
      <c r="A79" s="3">
        <v>34.0</v>
      </c>
      <c r="B79" s="3">
        <v>2.0</v>
      </c>
      <c r="C79" s="3">
        <v>1.0</v>
      </c>
      <c r="D79" s="3">
        <v>1.0</v>
      </c>
      <c r="E79" s="3">
        <v>2.0</v>
      </c>
      <c r="F79" s="3">
        <v>2.0</v>
      </c>
      <c r="G79" s="3">
        <v>2.0</v>
      </c>
      <c r="H79" s="3">
        <v>2.0</v>
      </c>
      <c r="I79" s="3">
        <v>1.0</v>
      </c>
      <c r="J79" s="3">
        <v>2.0</v>
      </c>
      <c r="K79" s="3">
        <v>2.0</v>
      </c>
      <c r="L79" s="3">
        <v>2.0</v>
      </c>
      <c r="M79" s="3">
        <v>2.0</v>
      </c>
      <c r="N79" s="3">
        <v>0.6</v>
      </c>
      <c r="O79" s="3">
        <v>30.0</v>
      </c>
      <c r="P79" s="3">
        <v>24.0</v>
      </c>
      <c r="Q79" s="3">
        <v>4.0</v>
      </c>
      <c r="R79" s="3">
        <v>76.0</v>
      </c>
      <c r="S79" s="3">
        <v>1.0</v>
      </c>
      <c r="T79" s="3">
        <v>2.0</v>
      </c>
    </row>
    <row r="80" ht="15.75" customHeight="1">
      <c r="A80" s="3">
        <v>34.0</v>
      </c>
      <c r="B80" s="3">
        <v>1.0</v>
      </c>
      <c r="C80" s="3">
        <v>1.0</v>
      </c>
      <c r="D80" s="3">
        <v>2.0</v>
      </c>
      <c r="E80" s="3">
        <v>1.0</v>
      </c>
      <c r="F80" s="3">
        <v>2.0</v>
      </c>
      <c r="G80" s="3">
        <v>2.0</v>
      </c>
      <c r="H80" s="3">
        <v>1.0</v>
      </c>
      <c r="I80" s="3">
        <v>1.0</v>
      </c>
      <c r="J80" s="3">
        <v>2.0</v>
      </c>
      <c r="K80" s="3">
        <v>1.0</v>
      </c>
      <c r="L80" s="3">
        <v>2.0</v>
      </c>
      <c r="M80" s="3">
        <v>2.0</v>
      </c>
      <c r="N80" s="3">
        <v>1.0</v>
      </c>
      <c r="O80" s="3">
        <v>72.0</v>
      </c>
      <c r="P80" s="3">
        <v>46.0</v>
      </c>
      <c r="Q80" s="3">
        <v>4.4</v>
      </c>
      <c r="R80" s="3">
        <v>57.0</v>
      </c>
      <c r="S80" s="3">
        <v>1.0</v>
      </c>
      <c r="T80" s="3">
        <v>2.0</v>
      </c>
    </row>
    <row r="81" ht="15.75" customHeight="1">
      <c r="A81" s="3">
        <v>34.0</v>
      </c>
      <c r="B81" s="3">
        <v>2.0</v>
      </c>
      <c r="C81" s="3">
        <v>2.0</v>
      </c>
      <c r="D81" s="3">
        <v>2.0</v>
      </c>
      <c r="E81" s="3">
        <v>1.0</v>
      </c>
      <c r="F81" s="3">
        <v>1.0</v>
      </c>
      <c r="G81" s="3">
        <v>1.0</v>
      </c>
      <c r="H81" s="3">
        <v>1.0</v>
      </c>
      <c r="I81" s="3">
        <v>1.0</v>
      </c>
      <c r="J81" s="3">
        <v>2.0</v>
      </c>
      <c r="K81" s="3">
        <v>1.0</v>
      </c>
      <c r="L81" s="3">
        <v>2.0</v>
      </c>
      <c r="M81" s="3">
        <v>2.0</v>
      </c>
      <c r="N81" s="3">
        <v>0.7</v>
      </c>
      <c r="O81" s="3">
        <v>70.0</v>
      </c>
      <c r="P81" s="3">
        <v>24.0</v>
      </c>
      <c r="Q81" s="3">
        <v>4.1</v>
      </c>
      <c r="R81" s="3">
        <v>100.0</v>
      </c>
      <c r="S81" s="3">
        <v>2.0</v>
      </c>
      <c r="T81" s="3">
        <v>2.0</v>
      </c>
    </row>
    <row r="82" ht="15.75" customHeight="1">
      <c r="A82" s="3">
        <v>35.0</v>
      </c>
      <c r="B82" s="3">
        <v>1.0</v>
      </c>
      <c r="C82" s="3">
        <v>2.0</v>
      </c>
      <c r="D82" s="3">
        <v>2.0</v>
      </c>
      <c r="E82" s="3">
        <v>1.0</v>
      </c>
      <c r="F82" s="3">
        <v>2.0</v>
      </c>
      <c r="G82" s="3">
        <v>2.0</v>
      </c>
      <c r="H82" s="3">
        <v>2.0</v>
      </c>
      <c r="I82" s="3">
        <v>2.0</v>
      </c>
      <c r="J82" s="3">
        <v>2.0</v>
      </c>
      <c r="K82" s="3">
        <v>2.0</v>
      </c>
      <c r="L82" s="3">
        <v>2.0</v>
      </c>
      <c r="M82" s="3">
        <v>2.0</v>
      </c>
      <c r="N82" s="3">
        <v>0.9</v>
      </c>
      <c r="O82" s="3">
        <v>58.0</v>
      </c>
      <c r="P82" s="3">
        <v>92.0</v>
      </c>
      <c r="Q82" s="3">
        <v>4.3</v>
      </c>
      <c r="R82" s="3">
        <v>73.0</v>
      </c>
      <c r="S82" s="3">
        <v>1.0</v>
      </c>
      <c r="T82" s="3">
        <v>2.0</v>
      </c>
    </row>
    <row r="83" ht="15.75" customHeight="1">
      <c r="A83" s="3">
        <v>36.0</v>
      </c>
      <c r="B83" s="3">
        <v>1.0</v>
      </c>
      <c r="C83" s="3">
        <v>1.0</v>
      </c>
      <c r="D83" s="3">
        <v>2.0</v>
      </c>
      <c r="E83" s="3">
        <v>2.0</v>
      </c>
      <c r="F83" s="3">
        <v>2.0</v>
      </c>
      <c r="G83" s="3">
        <v>2.0</v>
      </c>
      <c r="H83" s="3">
        <v>2.0</v>
      </c>
      <c r="I83" s="3">
        <v>2.0</v>
      </c>
      <c r="J83" s="3">
        <v>1.0</v>
      </c>
      <c r="K83" s="3">
        <v>2.0</v>
      </c>
      <c r="L83" s="3">
        <v>2.0</v>
      </c>
      <c r="M83" s="3">
        <v>2.0</v>
      </c>
      <c r="N83" s="3">
        <v>0.8</v>
      </c>
      <c r="O83" s="3">
        <v>85.0</v>
      </c>
      <c r="P83" s="3">
        <v>44.0</v>
      </c>
      <c r="Q83" s="3">
        <v>4.2</v>
      </c>
      <c r="R83" s="3">
        <v>85.0</v>
      </c>
      <c r="S83" s="3">
        <v>1.0</v>
      </c>
      <c r="T83" s="3">
        <v>2.0</v>
      </c>
    </row>
    <row r="84" ht="15.75" customHeight="1">
      <c r="A84" s="3">
        <v>36.0</v>
      </c>
      <c r="B84" s="3">
        <v>1.0</v>
      </c>
      <c r="C84" s="3">
        <v>1.0</v>
      </c>
      <c r="D84" s="3">
        <v>2.0</v>
      </c>
      <c r="E84" s="3">
        <v>2.0</v>
      </c>
      <c r="F84" s="3">
        <v>2.0</v>
      </c>
      <c r="G84" s="3">
        <v>2.0</v>
      </c>
      <c r="H84" s="3">
        <v>1.0</v>
      </c>
      <c r="I84" s="3">
        <v>1.0</v>
      </c>
      <c r="J84" s="3">
        <v>1.0</v>
      </c>
      <c r="K84" s="3">
        <v>2.0</v>
      </c>
      <c r="L84" s="3">
        <v>2.0</v>
      </c>
      <c r="M84" s="3">
        <v>2.0</v>
      </c>
      <c r="N84" s="3">
        <v>0.7</v>
      </c>
      <c r="O84" s="3">
        <v>164.0</v>
      </c>
      <c r="P84" s="3">
        <v>44.0</v>
      </c>
      <c r="Q84" s="3">
        <v>3.1</v>
      </c>
      <c r="R84" s="3">
        <v>41.0</v>
      </c>
      <c r="S84" s="3">
        <v>1.0</v>
      </c>
      <c r="T84" s="3">
        <v>2.0</v>
      </c>
    </row>
    <row r="85" ht="15.75" customHeight="1">
      <c r="A85" s="3">
        <v>36.0</v>
      </c>
      <c r="B85" s="3">
        <v>1.0</v>
      </c>
      <c r="C85" s="3">
        <v>1.0</v>
      </c>
      <c r="D85" s="3">
        <v>2.0</v>
      </c>
      <c r="E85" s="3">
        <v>1.0</v>
      </c>
      <c r="F85" s="3">
        <v>1.0</v>
      </c>
      <c r="G85" s="3">
        <v>1.0</v>
      </c>
      <c r="H85" s="3">
        <v>2.0</v>
      </c>
      <c r="I85" s="3">
        <v>1.0</v>
      </c>
      <c r="J85" s="3">
        <v>2.0</v>
      </c>
      <c r="K85" s="3">
        <v>2.0</v>
      </c>
      <c r="L85" s="3">
        <v>2.0</v>
      </c>
      <c r="M85" s="3">
        <v>2.0</v>
      </c>
      <c r="N85" s="3">
        <v>1.0</v>
      </c>
      <c r="O85" s="4"/>
      <c r="P85" s="3">
        <v>45.0</v>
      </c>
      <c r="Q85" s="3">
        <v>4.0</v>
      </c>
      <c r="R85" s="3">
        <v>57.0</v>
      </c>
      <c r="S85" s="3">
        <v>1.0</v>
      </c>
      <c r="T85" s="3">
        <v>2.0</v>
      </c>
    </row>
    <row r="86" ht="15.75" customHeight="1">
      <c r="A86" s="3">
        <v>36.0</v>
      </c>
      <c r="B86" s="3">
        <v>1.0</v>
      </c>
      <c r="C86" s="3">
        <v>2.0</v>
      </c>
      <c r="D86" s="3">
        <v>2.0</v>
      </c>
      <c r="E86" s="3">
        <v>2.0</v>
      </c>
      <c r="F86" s="3">
        <v>2.0</v>
      </c>
      <c r="G86" s="3">
        <v>2.0</v>
      </c>
      <c r="H86" s="3">
        <v>2.0</v>
      </c>
      <c r="I86" s="3">
        <v>2.0</v>
      </c>
      <c r="J86" s="3">
        <v>2.0</v>
      </c>
      <c r="K86" s="3">
        <v>2.0</v>
      </c>
      <c r="L86" s="3">
        <v>2.0</v>
      </c>
      <c r="M86" s="3">
        <v>2.0</v>
      </c>
      <c r="N86" s="3">
        <v>0.7</v>
      </c>
      <c r="O86" s="3">
        <v>62.0</v>
      </c>
      <c r="P86" s="3">
        <v>224.0</v>
      </c>
      <c r="Q86" s="3">
        <v>4.2</v>
      </c>
      <c r="R86" s="3">
        <v>100.0</v>
      </c>
      <c r="S86" s="3">
        <v>1.0</v>
      </c>
      <c r="T86" s="3">
        <v>2.0</v>
      </c>
    </row>
    <row r="87" ht="15.75" customHeight="1">
      <c r="A87" s="3">
        <v>36.0</v>
      </c>
      <c r="B87" s="3">
        <v>1.0</v>
      </c>
      <c r="C87" s="3">
        <v>1.0</v>
      </c>
      <c r="D87" s="3">
        <v>2.0</v>
      </c>
      <c r="E87" s="3">
        <v>2.0</v>
      </c>
      <c r="F87" s="3">
        <v>2.0</v>
      </c>
      <c r="G87" s="3">
        <v>2.0</v>
      </c>
      <c r="H87" s="3">
        <v>2.0</v>
      </c>
      <c r="I87" s="3">
        <v>2.0</v>
      </c>
      <c r="J87" s="3">
        <v>2.0</v>
      </c>
      <c r="K87" s="3">
        <v>2.0</v>
      </c>
      <c r="L87" s="3">
        <v>2.0</v>
      </c>
      <c r="M87" s="3">
        <v>2.0</v>
      </c>
      <c r="N87" s="3">
        <v>1.1</v>
      </c>
      <c r="O87" s="3">
        <v>141.0</v>
      </c>
      <c r="P87" s="3">
        <v>75.0</v>
      </c>
      <c r="Q87" s="3">
        <v>3.3</v>
      </c>
      <c r="R87" s="4"/>
      <c r="S87" s="3">
        <v>2.0</v>
      </c>
      <c r="T87" s="3">
        <v>2.0</v>
      </c>
    </row>
    <row r="88" ht="15.75" customHeight="1">
      <c r="A88" s="3">
        <v>36.0</v>
      </c>
      <c r="B88" s="3">
        <v>1.0</v>
      </c>
      <c r="C88" s="3">
        <v>1.0</v>
      </c>
      <c r="D88" s="3">
        <v>2.0</v>
      </c>
      <c r="E88" s="3">
        <v>1.0</v>
      </c>
      <c r="F88" s="3">
        <v>1.0</v>
      </c>
      <c r="G88" s="3">
        <v>1.0</v>
      </c>
      <c r="H88" s="3">
        <v>1.0</v>
      </c>
      <c r="I88" s="3">
        <v>1.0</v>
      </c>
      <c r="J88" s="3">
        <v>2.0</v>
      </c>
      <c r="K88" s="3">
        <v>1.0</v>
      </c>
      <c r="L88" s="3">
        <v>2.0</v>
      </c>
      <c r="M88" s="3">
        <v>1.0</v>
      </c>
      <c r="N88" s="3">
        <v>1.7</v>
      </c>
      <c r="O88" s="3">
        <v>295.0</v>
      </c>
      <c r="P88" s="3">
        <v>60.0</v>
      </c>
      <c r="Q88" s="3">
        <v>2.7</v>
      </c>
      <c r="R88" s="4"/>
      <c r="S88" s="3">
        <v>2.0</v>
      </c>
      <c r="T88" s="3">
        <v>2.0</v>
      </c>
    </row>
    <row r="89" ht="15.75" customHeight="1">
      <c r="A89" s="3">
        <v>36.0</v>
      </c>
      <c r="B89" s="3">
        <v>1.0</v>
      </c>
      <c r="C89" s="3">
        <v>2.0</v>
      </c>
      <c r="D89" s="3">
        <v>2.0</v>
      </c>
      <c r="E89" s="3">
        <v>2.0</v>
      </c>
      <c r="F89" s="3">
        <v>2.0</v>
      </c>
      <c r="G89" s="3">
        <v>2.0</v>
      </c>
      <c r="H89" s="3">
        <v>2.0</v>
      </c>
      <c r="I89" s="3">
        <v>2.0</v>
      </c>
      <c r="J89" s="3">
        <v>2.0</v>
      </c>
      <c r="K89" s="3">
        <v>2.0</v>
      </c>
      <c r="L89" s="3">
        <v>2.0</v>
      </c>
      <c r="M89" s="3">
        <v>2.0</v>
      </c>
      <c r="N89" s="3">
        <v>0.6</v>
      </c>
      <c r="O89" s="3">
        <v>120.0</v>
      </c>
      <c r="P89" s="3">
        <v>30.0</v>
      </c>
      <c r="Q89" s="3">
        <v>4.0</v>
      </c>
      <c r="R89" s="4"/>
      <c r="S89" s="3">
        <v>2.0</v>
      </c>
      <c r="T89" s="3">
        <v>2.0</v>
      </c>
    </row>
    <row r="90" ht="15.75" customHeight="1">
      <c r="A90" s="3">
        <v>37.0</v>
      </c>
      <c r="B90" s="3">
        <v>1.0</v>
      </c>
      <c r="C90" s="3">
        <v>1.0</v>
      </c>
      <c r="D90" s="3">
        <v>2.0</v>
      </c>
      <c r="E90" s="3">
        <v>2.0</v>
      </c>
      <c r="F90" s="3">
        <v>2.0</v>
      </c>
      <c r="G90" s="3">
        <v>2.0</v>
      </c>
      <c r="H90" s="3">
        <v>2.0</v>
      </c>
      <c r="I90" s="3">
        <v>1.0</v>
      </c>
      <c r="J90" s="3">
        <v>2.0</v>
      </c>
      <c r="K90" s="3">
        <v>1.0</v>
      </c>
      <c r="L90" s="3">
        <v>2.0</v>
      </c>
      <c r="M90" s="3">
        <v>2.0</v>
      </c>
      <c r="N90" s="3">
        <v>0.6</v>
      </c>
      <c r="O90" s="3">
        <v>80.0</v>
      </c>
      <c r="P90" s="3">
        <v>80.0</v>
      </c>
      <c r="Q90" s="3">
        <v>3.8</v>
      </c>
      <c r="R90" s="4"/>
      <c r="S90" s="3">
        <v>1.0</v>
      </c>
      <c r="T90" s="3">
        <v>2.0</v>
      </c>
    </row>
    <row r="91" ht="15.75" customHeight="1">
      <c r="A91" s="3">
        <v>37.0</v>
      </c>
      <c r="B91" s="3">
        <v>1.0</v>
      </c>
      <c r="C91" s="3">
        <v>1.0</v>
      </c>
      <c r="D91" s="3">
        <v>2.0</v>
      </c>
      <c r="E91" s="3">
        <v>1.0</v>
      </c>
      <c r="F91" s="3">
        <v>1.0</v>
      </c>
      <c r="G91" s="3">
        <v>1.0</v>
      </c>
      <c r="H91" s="3">
        <v>2.0</v>
      </c>
      <c r="I91" s="3">
        <v>2.0</v>
      </c>
      <c r="J91" s="3">
        <v>2.0</v>
      </c>
      <c r="K91" s="3">
        <v>2.0</v>
      </c>
      <c r="L91" s="3">
        <v>2.0</v>
      </c>
      <c r="M91" s="3">
        <v>2.0</v>
      </c>
      <c r="N91" s="3">
        <v>0.8</v>
      </c>
      <c r="O91" s="3">
        <v>92.0</v>
      </c>
      <c r="P91" s="3">
        <v>59.0</v>
      </c>
      <c r="Q91" s="4"/>
      <c r="R91" s="4"/>
      <c r="S91" s="3">
        <v>1.0</v>
      </c>
      <c r="T91" s="3">
        <v>2.0</v>
      </c>
    </row>
    <row r="92" ht="15.75" customHeight="1">
      <c r="A92" s="3">
        <v>37.0</v>
      </c>
      <c r="B92" s="3">
        <v>1.0</v>
      </c>
      <c r="C92" s="3">
        <v>2.0</v>
      </c>
      <c r="D92" s="3">
        <v>2.0</v>
      </c>
      <c r="E92" s="3">
        <v>2.0</v>
      </c>
      <c r="F92" s="3">
        <v>2.0</v>
      </c>
      <c r="G92" s="3">
        <v>2.0</v>
      </c>
      <c r="H92" s="3">
        <v>2.0</v>
      </c>
      <c r="I92" s="3">
        <v>2.0</v>
      </c>
      <c r="J92" s="3">
        <v>2.0</v>
      </c>
      <c r="K92" s="3">
        <v>2.0</v>
      </c>
      <c r="L92" s="3">
        <v>2.0</v>
      </c>
      <c r="M92" s="3">
        <v>2.0</v>
      </c>
      <c r="N92" s="3">
        <v>0.7</v>
      </c>
      <c r="O92" s="3">
        <v>26.0</v>
      </c>
      <c r="P92" s="3">
        <v>58.0</v>
      </c>
      <c r="Q92" s="3">
        <v>4.5</v>
      </c>
      <c r="R92" s="3">
        <v>100.0</v>
      </c>
      <c r="S92" s="3">
        <v>1.0</v>
      </c>
      <c r="T92" s="3">
        <v>2.0</v>
      </c>
    </row>
    <row r="93" ht="15.75" customHeight="1">
      <c r="A93" s="3">
        <v>37.0</v>
      </c>
      <c r="B93" s="3">
        <v>1.0</v>
      </c>
      <c r="C93" s="3">
        <v>1.0</v>
      </c>
      <c r="D93" s="3">
        <v>2.0</v>
      </c>
      <c r="E93" s="3">
        <v>1.0</v>
      </c>
      <c r="F93" s="3">
        <v>2.0</v>
      </c>
      <c r="G93" s="3">
        <v>2.0</v>
      </c>
      <c r="H93" s="3">
        <v>2.0</v>
      </c>
      <c r="I93" s="3">
        <v>2.0</v>
      </c>
      <c r="J93" s="3">
        <v>2.0</v>
      </c>
      <c r="K93" s="3">
        <v>1.0</v>
      </c>
      <c r="L93" s="3">
        <v>2.0</v>
      </c>
      <c r="M93" s="3">
        <v>2.0</v>
      </c>
      <c r="N93" s="3">
        <v>0.9</v>
      </c>
      <c r="O93" s="4"/>
      <c r="P93" s="3">
        <v>231.0</v>
      </c>
      <c r="Q93" s="3">
        <v>4.3</v>
      </c>
      <c r="R93" s="4"/>
      <c r="S93" s="3">
        <v>2.0</v>
      </c>
      <c r="T93" s="3">
        <v>2.0</v>
      </c>
    </row>
    <row r="94" ht="15.75" customHeight="1">
      <c r="A94" s="3">
        <v>38.0</v>
      </c>
      <c r="B94" s="3">
        <v>1.0</v>
      </c>
      <c r="C94" s="3">
        <v>1.0</v>
      </c>
      <c r="D94" s="3">
        <v>2.0</v>
      </c>
      <c r="E94" s="3">
        <v>1.0</v>
      </c>
      <c r="F94" s="3">
        <v>1.0</v>
      </c>
      <c r="G94" s="3">
        <v>1.0</v>
      </c>
      <c r="H94" s="3">
        <v>2.0</v>
      </c>
      <c r="I94" s="3">
        <v>2.0</v>
      </c>
      <c r="J94" s="3">
        <v>2.0</v>
      </c>
      <c r="K94" s="3">
        <v>2.0</v>
      </c>
      <c r="L94" s="3">
        <v>1.0</v>
      </c>
      <c r="M94" s="3">
        <v>2.0</v>
      </c>
      <c r="N94" s="3">
        <v>2.0</v>
      </c>
      <c r="O94" s="3">
        <v>72.0</v>
      </c>
      <c r="P94" s="3">
        <v>89.0</v>
      </c>
      <c r="Q94" s="3">
        <v>2.9</v>
      </c>
      <c r="R94" s="3">
        <v>46.0</v>
      </c>
      <c r="S94" s="3">
        <v>1.0</v>
      </c>
      <c r="T94" s="3">
        <v>2.0</v>
      </c>
    </row>
    <row r="95" ht="15.75" customHeight="1">
      <c r="A95" s="3">
        <v>38.0</v>
      </c>
      <c r="B95" s="3">
        <v>1.0</v>
      </c>
      <c r="C95" s="3">
        <v>2.0</v>
      </c>
      <c r="D95" s="3">
        <v>2.0</v>
      </c>
      <c r="E95" s="3">
        <v>2.0</v>
      </c>
      <c r="F95" s="3">
        <v>2.0</v>
      </c>
      <c r="G95" s="3">
        <v>2.0</v>
      </c>
      <c r="H95" s="3">
        <v>2.0</v>
      </c>
      <c r="I95" s="3">
        <v>2.0</v>
      </c>
      <c r="J95" s="3">
        <v>2.0</v>
      </c>
      <c r="K95" s="3">
        <v>2.0</v>
      </c>
      <c r="L95" s="3">
        <v>2.0</v>
      </c>
      <c r="M95" s="3">
        <v>2.0</v>
      </c>
      <c r="N95" s="3">
        <v>0.7</v>
      </c>
      <c r="O95" s="3">
        <v>53.0</v>
      </c>
      <c r="P95" s="3">
        <v>42.0</v>
      </c>
      <c r="Q95" s="3">
        <v>4.1</v>
      </c>
      <c r="R95" s="3">
        <v>85.0</v>
      </c>
      <c r="S95" s="3">
        <v>2.0</v>
      </c>
      <c r="T95" s="3">
        <v>2.0</v>
      </c>
    </row>
    <row r="96" ht="15.75" customHeight="1">
      <c r="A96" s="3">
        <v>38.0</v>
      </c>
      <c r="B96" s="3">
        <v>1.0</v>
      </c>
      <c r="C96" s="3">
        <v>1.0</v>
      </c>
      <c r="D96" s="3">
        <v>1.0</v>
      </c>
      <c r="E96" s="3">
        <v>2.0</v>
      </c>
      <c r="F96" s="3">
        <v>2.0</v>
      </c>
      <c r="G96" s="3">
        <v>2.0</v>
      </c>
      <c r="H96" s="3">
        <v>1.0</v>
      </c>
      <c r="I96" s="3">
        <v>1.0</v>
      </c>
      <c r="J96" s="3">
        <v>2.0</v>
      </c>
      <c r="K96" s="3">
        <v>2.0</v>
      </c>
      <c r="L96" s="3">
        <v>2.0</v>
      </c>
      <c r="M96" s="3">
        <v>2.0</v>
      </c>
      <c r="N96" s="3">
        <v>0.7</v>
      </c>
      <c r="O96" s="3">
        <v>70.0</v>
      </c>
      <c r="P96" s="3">
        <v>28.0</v>
      </c>
      <c r="Q96" s="3">
        <v>4.2</v>
      </c>
      <c r="R96" s="3">
        <v>62.0</v>
      </c>
      <c r="S96" s="3">
        <v>1.0</v>
      </c>
      <c r="T96" s="3">
        <v>2.0</v>
      </c>
    </row>
    <row r="97" ht="15.75" customHeight="1">
      <c r="A97" s="3">
        <v>38.0</v>
      </c>
      <c r="B97" s="3">
        <v>1.0</v>
      </c>
      <c r="C97" s="3">
        <v>2.0</v>
      </c>
      <c r="D97" s="3">
        <v>1.0</v>
      </c>
      <c r="E97" s="3">
        <v>1.0</v>
      </c>
      <c r="F97" s="3">
        <v>1.0</v>
      </c>
      <c r="G97" s="3">
        <v>1.0</v>
      </c>
      <c r="H97" s="3">
        <v>2.0</v>
      </c>
      <c r="I97" s="3">
        <v>2.0</v>
      </c>
      <c r="J97" s="3">
        <v>2.0</v>
      </c>
      <c r="K97" s="3">
        <v>1.0</v>
      </c>
      <c r="L97" s="3">
        <v>2.0</v>
      </c>
      <c r="M97" s="3">
        <v>2.0</v>
      </c>
      <c r="N97" s="3">
        <v>0.7</v>
      </c>
      <c r="O97" s="3">
        <v>125.0</v>
      </c>
      <c r="P97" s="3">
        <v>65.0</v>
      </c>
      <c r="Q97" s="3">
        <v>4.2</v>
      </c>
      <c r="R97" s="3">
        <v>77.0</v>
      </c>
      <c r="S97" s="3">
        <v>1.0</v>
      </c>
      <c r="T97" s="3">
        <v>2.0</v>
      </c>
    </row>
    <row r="98" ht="15.75" customHeight="1">
      <c r="A98" s="3">
        <v>38.0</v>
      </c>
      <c r="B98" s="3">
        <v>1.0</v>
      </c>
      <c r="C98" s="3">
        <v>1.0</v>
      </c>
      <c r="D98" s="3">
        <v>2.0</v>
      </c>
      <c r="E98" s="3">
        <v>1.0</v>
      </c>
      <c r="F98" s="3">
        <v>1.0</v>
      </c>
      <c r="G98" s="3">
        <v>1.0</v>
      </c>
      <c r="H98" s="3">
        <v>1.0</v>
      </c>
      <c r="I98" s="3">
        <v>1.0</v>
      </c>
      <c r="J98" s="3">
        <v>2.0</v>
      </c>
      <c r="K98" s="3">
        <v>2.0</v>
      </c>
      <c r="L98" s="3">
        <v>2.0</v>
      </c>
      <c r="M98" s="3">
        <v>2.0</v>
      </c>
      <c r="N98" s="3">
        <v>0.6</v>
      </c>
      <c r="O98" s="3">
        <v>76.0</v>
      </c>
      <c r="P98" s="3">
        <v>18.0</v>
      </c>
      <c r="Q98" s="3">
        <v>4.4</v>
      </c>
      <c r="R98" s="3">
        <v>84.0</v>
      </c>
      <c r="S98" s="3">
        <v>2.0</v>
      </c>
      <c r="T98" s="3">
        <v>2.0</v>
      </c>
    </row>
    <row r="99" ht="15.75" customHeight="1">
      <c r="A99" s="3">
        <v>38.0</v>
      </c>
      <c r="B99" s="3">
        <v>1.0</v>
      </c>
      <c r="C99" s="3">
        <v>2.0</v>
      </c>
      <c r="D99" s="3">
        <v>2.0</v>
      </c>
      <c r="E99" s="3">
        <v>2.0</v>
      </c>
      <c r="F99" s="3">
        <v>2.0</v>
      </c>
      <c r="G99" s="3">
        <v>2.0</v>
      </c>
      <c r="H99" s="3">
        <v>2.0</v>
      </c>
      <c r="I99" s="3">
        <v>1.0</v>
      </c>
      <c r="J99" s="3">
        <v>2.0</v>
      </c>
      <c r="K99" s="3">
        <v>1.0</v>
      </c>
      <c r="L99" s="3">
        <v>2.0</v>
      </c>
      <c r="M99" s="3">
        <v>1.0</v>
      </c>
      <c r="N99" s="3">
        <v>1.6</v>
      </c>
      <c r="O99" s="3">
        <v>130.0</v>
      </c>
      <c r="P99" s="3">
        <v>140.0</v>
      </c>
      <c r="Q99" s="3">
        <v>3.5</v>
      </c>
      <c r="R99" s="3">
        <v>56.0</v>
      </c>
      <c r="S99" s="3">
        <v>2.0</v>
      </c>
      <c r="T99" s="3">
        <v>2.0</v>
      </c>
    </row>
    <row r="100" ht="15.75" customHeight="1">
      <c r="A100" s="3">
        <v>39.0</v>
      </c>
      <c r="B100" s="3">
        <v>1.0</v>
      </c>
      <c r="C100" s="3">
        <v>2.0</v>
      </c>
      <c r="D100" s="3">
        <v>2.0</v>
      </c>
      <c r="E100" s="3">
        <v>1.0</v>
      </c>
      <c r="F100" s="3">
        <v>2.0</v>
      </c>
      <c r="G100" s="3">
        <v>2.0</v>
      </c>
      <c r="H100" s="3">
        <v>2.0</v>
      </c>
      <c r="I100" s="3">
        <v>1.0</v>
      </c>
      <c r="J100" s="3">
        <v>2.0</v>
      </c>
      <c r="K100" s="3">
        <v>2.0</v>
      </c>
      <c r="L100" s="3">
        <v>2.0</v>
      </c>
      <c r="M100" s="3">
        <v>2.0</v>
      </c>
      <c r="N100" s="3">
        <v>0.7</v>
      </c>
      <c r="O100" s="4"/>
      <c r="P100" s="3">
        <v>48.0</v>
      </c>
      <c r="Q100" s="3">
        <v>4.4</v>
      </c>
      <c r="R100" s="4"/>
      <c r="S100" s="3">
        <v>1.0</v>
      </c>
      <c r="T100" s="3">
        <v>2.0</v>
      </c>
    </row>
    <row r="101" ht="15.75" customHeight="1">
      <c r="A101" s="3">
        <v>39.0</v>
      </c>
      <c r="B101" s="3">
        <v>1.0</v>
      </c>
      <c r="C101" s="3">
        <v>1.0</v>
      </c>
      <c r="D101" s="3">
        <v>1.0</v>
      </c>
      <c r="E101" s="3">
        <v>2.0</v>
      </c>
      <c r="F101" s="3">
        <v>2.0</v>
      </c>
      <c r="G101" s="3">
        <v>2.0</v>
      </c>
      <c r="H101" s="3">
        <v>1.0</v>
      </c>
      <c r="I101" s="3">
        <v>1.0</v>
      </c>
      <c r="J101" s="3">
        <v>2.0</v>
      </c>
      <c r="K101" s="3">
        <v>2.0</v>
      </c>
      <c r="L101" s="3">
        <v>2.0</v>
      </c>
      <c r="M101" s="3">
        <v>2.0</v>
      </c>
      <c r="N101" s="3">
        <v>1.3</v>
      </c>
      <c r="O101" s="3">
        <v>78.0</v>
      </c>
      <c r="P101" s="3">
        <v>30.0</v>
      </c>
      <c r="Q101" s="3">
        <v>4.4</v>
      </c>
      <c r="R101" s="3">
        <v>85.0</v>
      </c>
      <c r="S101" s="3">
        <v>1.0</v>
      </c>
      <c r="T101" s="3">
        <v>2.0</v>
      </c>
    </row>
    <row r="102" ht="15.75" customHeight="1">
      <c r="A102" s="3">
        <v>39.0</v>
      </c>
      <c r="B102" s="3">
        <v>1.0</v>
      </c>
      <c r="C102" s="3">
        <v>1.0</v>
      </c>
      <c r="D102" s="3">
        <v>2.0</v>
      </c>
      <c r="E102" s="3">
        <v>2.0</v>
      </c>
      <c r="F102" s="3">
        <v>2.0</v>
      </c>
      <c r="G102" s="3">
        <v>2.0</v>
      </c>
      <c r="H102" s="3">
        <v>2.0</v>
      </c>
      <c r="I102" s="3">
        <v>2.0</v>
      </c>
      <c r="J102" s="3">
        <v>2.0</v>
      </c>
      <c r="K102" s="3">
        <v>2.0</v>
      </c>
      <c r="L102" s="3">
        <v>2.0</v>
      </c>
      <c r="M102" s="3">
        <v>2.0</v>
      </c>
      <c r="N102" s="3">
        <v>0.9</v>
      </c>
      <c r="O102" s="3">
        <v>85.0</v>
      </c>
      <c r="P102" s="3">
        <v>60.0</v>
      </c>
      <c r="Q102" s="3">
        <v>4.0</v>
      </c>
      <c r="R102" s="4"/>
      <c r="S102" s="3">
        <v>1.0</v>
      </c>
      <c r="T102" s="3">
        <v>2.0</v>
      </c>
    </row>
    <row r="103" ht="15.75" customHeight="1">
      <c r="A103" s="3">
        <v>39.0</v>
      </c>
      <c r="B103" s="3">
        <v>1.0</v>
      </c>
      <c r="C103" s="3">
        <v>2.0</v>
      </c>
      <c r="D103" s="3">
        <v>2.0</v>
      </c>
      <c r="E103" s="3">
        <v>2.0</v>
      </c>
      <c r="F103" s="3">
        <v>2.0</v>
      </c>
      <c r="G103" s="3">
        <v>2.0</v>
      </c>
      <c r="H103" s="3">
        <v>2.0</v>
      </c>
      <c r="I103" s="3">
        <v>2.0</v>
      </c>
      <c r="J103" s="3">
        <v>2.0</v>
      </c>
      <c r="K103" s="3">
        <v>2.0</v>
      </c>
      <c r="L103" s="3">
        <v>2.0</v>
      </c>
      <c r="M103" s="3">
        <v>2.0</v>
      </c>
      <c r="N103" s="3">
        <v>1.0</v>
      </c>
      <c r="O103" s="3">
        <v>85.0</v>
      </c>
      <c r="P103" s="3">
        <v>20.0</v>
      </c>
      <c r="Q103" s="3">
        <v>4.0</v>
      </c>
      <c r="R103" s="4"/>
      <c r="S103" s="3">
        <v>1.0</v>
      </c>
      <c r="T103" s="3">
        <v>2.0</v>
      </c>
    </row>
    <row r="104" ht="15.75" customHeight="1">
      <c r="A104" s="3">
        <v>39.0</v>
      </c>
      <c r="B104" s="3">
        <v>1.0</v>
      </c>
      <c r="C104" s="3">
        <v>2.0</v>
      </c>
      <c r="D104" s="3">
        <v>2.0</v>
      </c>
      <c r="E104" s="3">
        <v>1.0</v>
      </c>
      <c r="F104" s="3">
        <v>2.0</v>
      </c>
      <c r="G104" s="3">
        <v>2.0</v>
      </c>
      <c r="H104" s="3">
        <v>2.0</v>
      </c>
      <c r="I104" s="3">
        <v>2.0</v>
      </c>
      <c r="J104" s="3">
        <v>2.0</v>
      </c>
      <c r="K104" s="3">
        <v>2.0</v>
      </c>
      <c r="L104" s="3">
        <v>2.0</v>
      </c>
      <c r="M104" s="3">
        <v>2.0</v>
      </c>
      <c r="N104" s="3">
        <v>1.0</v>
      </c>
      <c r="O104" s="3">
        <v>34.0</v>
      </c>
      <c r="P104" s="3">
        <v>15.0</v>
      </c>
      <c r="Q104" s="3">
        <v>4.0</v>
      </c>
      <c r="R104" s="3">
        <v>54.0</v>
      </c>
      <c r="S104" s="3">
        <v>1.0</v>
      </c>
      <c r="T104" s="3">
        <v>2.0</v>
      </c>
    </row>
    <row r="105" ht="15.75" customHeight="1">
      <c r="A105" s="3">
        <v>40.0</v>
      </c>
      <c r="B105" s="3">
        <v>1.0</v>
      </c>
      <c r="C105" s="3">
        <v>1.0</v>
      </c>
      <c r="D105" s="3">
        <v>2.0</v>
      </c>
      <c r="E105" s="3">
        <v>1.0</v>
      </c>
      <c r="F105" s="3">
        <v>2.0</v>
      </c>
      <c r="G105" s="3">
        <v>2.0</v>
      </c>
      <c r="H105" s="3">
        <v>2.0</v>
      </c>
      <c r="I105" s="3">
        <v>1.0</v>
      </c>
      <c r="J105" s="3">
        <v>2.0</v>
      </c>
      <c r="K105" s="3">
        <v>2.0</v>
      </c>
      <c r="L105" s="3">
        <v>2.0</v>
      </c>
      <c r="M105" s="3">
        <v>2.0</v>
      </c>
      <c r="N105" s="3">
        <v>0.6</v>
      </c>
      <c r="O105" s="3">
        <v>62.0</v>
      </c>
      <c r="P105" s="3">
        <v>166.0</v>
      </c>
      <c r="Q105" s="3">
        <v>4.0</v>
      </c>
      <c r="R105" s="3">
        <v>63.0</v>
      </c>
      <c r="S105" s="3">
        <v>1.0</v>
      </c>
      <c r="T105" s="3">
        <v>2.0</v>
      </c>
    </row>
    <row r="106" ht="15.75" customHeight="1">
      <c r="A106" s="3">
        <v>40.0</v>
      </c>
      <c r="B106" s="3">
        <v>1.0</v>
      </c>
      <c r="C106" s="3">
        <v>2.0</v>
      </c>
      <c r="D106" s="3">
        <v>1.0</v>
      </c>
      <c r="E106" s="3">
        <v>1.0</v>
      </c>
      <c r="F106" s="3">
        <v>2.0</v>
      </c>
      <c r="G106" s="3">
        <v>2.0</v>
      </c>
      <c r="H106" s="3">
        <v>2.0</v>
      </c>
      <c r="I106" s="3">
        <v>1.0</v>
      </c>
      <c r="J106" s="3">
        <v>1.0</v>
      </c>
      <c r="K106" s="3">
        <v>2.0</v>
      </c>
      <c r="L106" s="3">
        <v>2.0</v>
      </c>
      <c r="M106" s="3">
        <v>2.0</v>
      </c>
      <c r="N106" s="3">
        <v>1.2</v>
      </c>
      <c r="O106" s="3">
        <v>85.0</v>
      </c>
      <c r="P106" s="3">
        <v>31.0</v>
      </c>
      <c r="Q106" s="3">
        <v>4.0</v>
      </c>
      <c r="R106" s="3">
        <v>100.0</v>
      </c>
      <c r="S106" s="3">
        <v>1.0</v>
      </c>
      <c r="T106" s="3">
        <v>2.0</v>
      </c>
    </row>
    <row r="107" ht="15.75" customHeight="1">
      <c r="A107" s="3">
        <v>40.0</v>
      </c>
      <c r="B107" s="3">
        <v>1.0</v>
      </c>
      <c r="C107" s="3">
        <v>1.0</v>
      </c>
      <c r="D107" s="3">
        <v>1.0</v>
      </c>
      <c r="E107" s="3">
        <v>1.0</v>
      </c>
      <c r="F107" s="3">
        <v>1.0</v>
      </c>
      <c r="G107" s="3">
        <v>1.0</v>
      </c>
      <c r="H107" s="3">
        <v>1.0</v>
      </c>
      <c r="I107" s="3">
        <v>1.0</v>
      </c>
      <c r="J107" s="3">
        <v>2.0</v>
      </c>
      <c r="K107" s="3">
        <v>2.0</v>
      </c>
      <c r="L107" s="3">
        <v>2.0</v>
      </c>
      <c r="M107" s="3">
        <v>2.0</v>
      </c>
      <c r="N107" s="3">
        <v>0.6</v>
      </c>
      <c r="O107" s="3">
        <v>40.0</v>
      </c>
      <c r="P107" s="3">
        <v>69.0</v>
      </c>
      <c r="Q107" s="3">
        <v>4.2</v>
      </c>
      <c r="R107" s="3">
        <v>67.0</v>
      </c>
      <c r="S107" s="3">
        <v>2.0</v>
      </c>
      <c r="T107" s="3">
        <v>2.0</v>
      </c>
    </row>
    <row r="108" ht="15.75" customHeight="1">
      <c r="A108" s="3">
        <v>41.0</v>
      </c>
      <c r="B108" s="3">
        <v>1.0</v>
      </c>
      <c r="C108" s="3">
        <v>2.0</v>
      </c>
      <c r="D108" s="3">
        <v>1.0</v>
      </c>
      <c r="E108" s="3">
        <v>1.0</v>
      </c>
      <c r="F108" s="3">
        <v>2.0</v>
      </c>
      <c r="G108" s="3">
        <v>2.0</v>
      </c>
      <c r="H108" s="3">
        <v>2.0</v>
      </c>
      <c r="I108" s="3">
        <v>1.0</v>
      </c>
      <c r="J108" s="3">
        <v>2.0</v>
      </c>
      <c r="K108" s="3">
        <v>2.0</v>
      </c>
      <c r="L108" s="3">
        <v>2.0</v>
      </c>
      <c r="M108" s="3">
        <v>2.0</v>
      </c>
      <c r="N108" s="3">
        <v>0.9</v>
      </c>
      <c r="O108" s="3">
        <v>81.0</v>
      </c>
      <c r="P108" s="3">
        <v>60.0</v>
      </c>
      <c r="Q108" s="3">
        <v>3.9</v>
      </c>
      <c r="R108" s="3">
        <v>52.0</v>
      </c>
      <c r="S108" s="3">
        <v>1.0</v>
      </c>
      <c r="T108" s="3">
        <v>2.0</v>
      </c>
    </row>
    <row r="109" ht="15.75" customHeight="1">
      <c r="A109" s="3">
        <v>41.0</v>
      </c>
      <c r="B109" s="3">
        <v>2.0</v>
      </c>
      <c r="C109" s="3">
        <v>2.0</v>
      </c>
      <c r="D109" s="3">
        <v>1.0</v>
      </c>
      <c r="E109" s="3">
        <v>1.0</v>
      </c>
      <c r="F109" s="3">
        <v>1.0</v>
      </c>
      <c r="G109" s="3">
        <v>1.0</v>
      </c>
      <c r="H109" s="3">
        <v>2.0</v>
      </c>
      <c r="I109" s="3">
        <v>2.0</v>
      </c>
      <c r="J109" s="3">
        <v>2.0</v>
      </c>
      <c r="K109" s="3">
        <v>2.0</v>
      </c>
      <c r="L109" s="3">
        <v>2.0</v>
      </c>
      <c r="M109" s="3">
        <v>2.0</v>
      </c>
      <c r="N109" s="3">
        <v>0.7</v>
      </c>
      <c r="O109" s="3">
        <v>81.0</v>
      </c>
      <c r="P109" s="3">
        <v>53.0</v>
      </c>
      <c r="Q109" s="3">
        <v>5.0</v>
      </c>
      <c r="R109" s="3">
        <v>74.0</v>
      </c>
      <c r="S109" s="3">
        <v>1.0</v>
      </c>
      <c r="T109" s="3">
        <v>2.0</v>
      </c>
    </row>
    <row r="110" ht="15.75" customHeight="1">
      <c r="A110" s="3">
        <v>42.0</v>
      </c>
      <c r="B110" s="3">
        <v>1.0</v>
      </c>
      <c r="C110" s="3">
        <v>2.0</v>
      </c>
      <c r="D110" s="3">
        <v>2.0</v>
      </c>
      <c r="E110" s="3">
        <v>2.0</v>
      </c>
      <c r="F110" s="3">
        <v>2.0</v>
      </c>
      <c r="G110" s="3">
        <v>2.0</v>
      </c>
      <c r="H110" s="3">
        <v>2.0</v>
      </c>
      <c r="I110" s="3">
        <v>2.0</v>
      </c>
      <c r="J110" s="3">
        <v>2.0</v>
      </c>
      <c r="K110" s="3">
        <v>2.0</v>
      </c>
      <c r="L110" s="3">
        <v>2.0</v>
      </c>
      <c r="M110" s="3">
        <v>2.0</v>
      </c>
      <c r="N110" s="3">
        <v>0.9</v>
      </c>
      <c r="O110" s="3">
        <v>60.0</v>
      </c>
      <c r="P110" s="3">
        <v>63.0</v>
      </c>
      <c r="Q110" s="3">
        <v>4.7</v>
      </c>
      <c r="R110" s="3">
        <v>47.0</v>
      </c>
      <c r="S110" s="3">
        <v>1.0</v>
      </c>
      <c r="T110" s="3">
        <v>2.0</v>
      </c>
    </row>
    <row r="111" ht="15.75" customHeight="1">
      <c r="A111" s="3">
        <v>42.0</v>
      </c>
      <c r="B111" s="3">
        <v>1.0</v>
      </c>
      <c r="C111" s="3">
        <v>1.0</v>
      </c>
      <c r="D111" s="3">
        <v>2.0</v>
      </c>
      <c r="E111" s="3">
        <v>2.0</v>
      </c>
      <c r="F111" s="3">
        <v>2.0</v>
      </c>
      <c r="G111" s="3">
        <v>2.0</v>
      </c>
      <c r="H111" s="3">
        <v>2.0</v>
      </c>
      <c r="I111" s="3">
        <v>2.0</v>
      </c>
      <c r="J111" s="3">
        <v>2.0</v>
      </c>
      <c r="K111" s="3">
        <v>2.0</v>
      </c>
      <c r="L111" s="3">
        <v>2.0</v>
      </c>
      <c r="M111" s="3">
        <v>2.0</v>
      </c>
      <c r="N111" s="3">
        <v>1.0</v>
      </c>
      <c r="O111" s="3">
        <v>85.0</v>
      </c>
      <c r="P111" s="3">
        <v>14.0</v>
      </c>
      <c r="Q111" s="3">
        <v>4.0</v>
      </c>
      <c r="R111" s="3">
        <v>100.0</v>
      </c>
      <c r="S111" s="3">
        <v>1.0</v>
      </c>
      <c r="T111" s="3">
        <v>2.0</v>
      </c>
    </row>
    <row r="112" ht="15.75" customHeight="1">
      <c r="A112" s="3">
        <v>42.0</v>
      </c>
      <c r="B112" s="3">
        <v>1.0</v>
      </c>
      <c r="C112" s="3">
        <v>2.0</v>
      </c>
      <c r="D112" s="3">
        <v>2.0</v>
      </c>
      <c r="E112" s="3">
        <v>2.0</v>
      </c>
      <c r="F112" s="3">
        <v>2.0</v>
      </c>
      <c r="G112" s="3">
        <v>2.0</v>
      </c>
      <c r="H112" s="3">
        <v>2.0</v>
      </c>
      <c r="I112" s="3">
        <v>2.0</v>
      </c>
      <c r="J112" s="3">
        <v>1.0</v>
      </c>
      <c r="K112" s="3">
        <v>2.0</v>
      </c>
      <c r="L112" s="3">
        <v>2.0</v>
      </c>
      <c r="M112" s="3">
        <v>2.0</v>
      </c>
      <c r="N112" s="3">
        <v>1.5</v>
      </c>
      <c r="O112" s="3">
        <v>85.0</v>
      </c>
      <c r="P112" s="3">
        <v>40.0</v>
      </c>
      <c r="Q112" s="4"/>
      <c r="R112" s="4"/>
      <c r="S112" s="3">
        <v>2.0</v>
      </c>
      <c r="T112" s="3">
        <v>2.0</v>
      </c>
    </row>
    <row r="113" ht="15.75" customHeight="1">
      <c r="A113" s="3">
        <v>44.0</v>
      </c>
      <c r="B113" s="3">
        <v>1.0</v>
      </c>
      <c r="C113" s="3">
        <v>2.0</v>
      </c>
      <c r="D113" s="3">
        <v>2.0</v>
      </c>
      <c r="E113" s="3">
        <v>2.0</v>
      </c>
      <c r="F113" s="3">
        <v>2.0</v>
      </c>
      <c r="G113" s="3">
        <v>2.0</v>
      </c>
      <c r="H113" s="3">
        <v>2.0</v>
      </c>
      <c r="I113" s="3">
        <v>2.0</v>
      </c>
      <c r="J113" s="3">
        <v>2.0</v>
      </c>
      <c r="K113" s="3">
        <v>2.0</v>
      </c>
      <c r="L113" s="3">
        <v>2.0</v>
      </c>
      <c r="M113" s="3">
        <v>2.0</v>
      </c>
      <c r="N113" s="3">
        <v>0.6</v>
      </c>
      <c r="O113" s="3">
        <v>110.0</v>
      </c>
      <c r="P113" s="3">
        <v>145.0</v>
      </c>
      <c r="Q113" s="3">
        <v>4.4</v>
      </c>
      <c r="R113" s="3">
        <v>70.0</v>
      </c>
      <c r="S113" s="3">
        <v>1.0</v>
      </c>
      <c r="T113" s="3">
        <v>2.0</v>
      </c>
    </row>
    <row r="114" ht="15.75" customHeight="1">
      <c r="A114" s="3">
        <v>44.0</v>
      </c>
      <c r="B114" s="3">
        <v>1.0</v>
      </c>
      <c r="C114" s="3">
        <v>1.0</v>
      </c>
      <c r="D114" s="3">
        <v>2.0</v>
      </c>
      <c r="E114" s="3">
        <v>1.0</v>
      </c>
      <c r="F114" s="3">
        <v>1.0</v>
      </c>
      <c r="G114" s="3">
        <v>2.0</v>
      </c>
      <c r="H114" s="3">
        <v>2.0</v>
      </c>
      <c r="I114" s="3">
        <v>2.0</v>
      </c>
      <c r="J114" s="3">
        <v>2.0</v>
      </c>
      <c r="K114" s="3">
        <v>2.0</v>
      </c>
      <c r="L114" s="3">
        <v>2.0</v>
      </c>
      <c r="M114" s="3">
        <v>2.0</v>
      </c>
      <c r="N114" s="3">
        <v>1.6</v>
      </c>
      <c r="O114" s="3">
        <v>68.0</v>
      </c>
      <c r="P114" s="3">
        <v>68.0</v>
      </c>
      <c r="Q114" s="3">
        <v>3.7</v>
      </c>
      <c r="R114" s="4"/>
      <c r="S114" s="3">
        <v>1.0</v>
      </c>
      <c r="T114" s="3">
        <v>2.0</v>
      </c>
    </row>
    <row r="115" ht="15.75" customHeight="1">
      <c r="A115" s="3">
        <v>44.0</v>
      </c>
      <c r="B115" s="3">
        <v>1.0</v>
      </c>
      <c r="C115" s="3">
        <v>1.0</v>
      </c>
      <c r="D115" s="3">
        <v>2.0</v>
      </c>
      <c r="E115" s="3">
        <v>1.0</v>
      </c>
      <c r="F115" s="3">
        <v>1.0</v>
      </c>
      <c r="G115" s="3">
        <v>2.0</v>
      </c>
      <c r="H115" s="3">
        <v>1.0</v>
      </c>
      <c r="I115" s="3">
        <v>1.0</v>
      </c>
      <c r="J115" s="3">
        <v>2.0</v>
      </c>
      <c r="K115" s="3">
        <v>1.0</v>
      </c>
      <c r="L115" s="3">
        <v>2.0</v>
      </c>
      <c r="M115" s="3">
        <v>2.0</v>
      </c>
      <c r="N115" s="3">
        <v>3.0</v>
      </c>
      <c r="O115" s="3">
        <v>114.0</v>
      </c>
      <c r="P115" s="3">
        <v>65.0</v>
      </c>
      <c r="Q115" s="3">
        <v>3.5</v>
      </c>
      <c r="R115" s="4"/>
      <c r="S115" s="3">
        <v>2.0</v>
      </c>
      <c r="T115" s="3">
        <v>2.0</v>
      </c>
    </row>
    <row r="116" ht="15.75" customHeight="1">
      <c r="A116" s="3">
        <v>44.0</v>
      </c>
      <c r="B116" s="3">
        <v>1.0</v>
      </c>
      <c r="C116" s="3">
        <v>2.0</v>
      </c>
      <c r="D116" s="3">
        <v>2.0</v>
      </c>
      <c r="E116" s="3">
        <v>1.0</v>
      </c>
      <c r="F116" s="3">
        <v>2.0</v>
      </c>
      <c r="G116" s="3">
        <v>2.0</v>
      </c>
      <c r="H116" s="3">
        <v>2.0</v>
      </c>
      <c r="I116" s="3">
        <v>1.0</v>
      </c>
      <c r="J116" s="3">
        <v>2.0</v>
      </c>
      <c r="K116" s="3">
        <v>2.0</v>
      </c>
      <c r="L116" s="3">
        <v>2.0</v>
      </c>
      <c r="M116" s="3">
        <v>2.0</v>
      </c>
      <c r="N116" s="3">
        <v>0.9</v>
      </c>
      <c r="O116" s="3">
        <v>126.0</v>
      </c>
      <c r="P116" s="3">
        <v>142.0</v>
      </c>
      <c r="Q116" s="3">
        <v>4.3</v>
      </c>
      <c r="R116" s="4"/>
      <c r="S116" s="3">
        <v>2.0</v>
      </c>
      <c r="T116" s="3">
        <v>2.0</v>
      </c>
    </row>
    <row r="117" ht="15.75" customHeight="1">
      <c r="A117" s="3">
        <v>45.0</v>
      </c>
      <c r="B117" s="3">
        <v>2.0</v>
      </c>
      <c r="C117" s="3">
        <v>1.0</v>
      </c>
      <c r="D117" s="3">
        <v>2.0</v>
      </c>
      <c r="E117" s="3">
        <v>1.0</v>
      </c>
      <c r="F117" s="3">
        <v>1.0</v>
      </c>
      <c r="G117" s="3">
        <v>2.0</v>
      </c>
      <c r="H117" s="3">
        <v>2.0</v>
      </c>
      <c r="I117" s="3">
        <v>2.0</v>
      </c>
      <c r="J117" s="3">
        <v>1.0</v>
      </c>
      <c r="K117" s="3">
        <v>2.0</v>
      </c>
      <c r="L117" s="3">
        <v>2.0</v>
      </c>
      <c r="M117" s="3">
        <v>2.0</v>
      </c>
      <c r="N117" s="3">
        <v>1.0</v>
      </c>
      <c r="O117" s="3">
        <v>85.0</v>
      </c>
      <c r="P117" s="3">
        <v>75.0</v>
      </c>
      <c r="Q117" s="4"/>
      <c r="R117" s="4"/>
      <c r="S117" s="3">
        <v>1.0</v>
      </c>
      <c r="T117" s="3">
        <v>2.0</v>
      </c>
    </row>
    <row r="118" ht="15.75" customHeight="1">
      <c r="A118" s="3">
        <v>45.0</v>
      </c>
      <c r="B118" s="3">
        <v>1.0</v>
      </c>
      <c r="C118" s="3">
        <v>1.0</v>
      </c>
      <c r="D118" s="3">
        <v>2.0</v>
      </c>
      <c r="E118" s="3">
        <v>1.0</v>
      </c>
      <c r="F118" s="3">
        <v>1.0</v>
      </c>
      <c r="G118" s="3">
        <v>1.0</v>
      </c>
      <c r="H118" s="3">
        <v>2.0</v>
      </c>
      <c r="I118" s="3">
        <v>2.0</v>
      </c>
      <c r="J118" s="3">
        <v>2.0</v>
      </c>
      <c r="K118" s="3">
        <v>2.0</v>
      </c>
      <c r="L118" s="3">
        <v>2.0</v>
      </c>
      <c r="M118" s="3">
        <v>2.0</v>
      </c>
      <c r="N118" s="3">
        <v>2.3</v>
      </c>
      <c r="O118" s="4"/>
      <c r="P118" s="3">
        <v>648.0</v>
      </c>
      <c r="Q118" s="4"/>
      <c r="R118" s="4"/>
      <c r="S118" s="3">
        <v>2.0</v>
      </c>
      <c r="T118" s="3">
        <v>2.0</v>
      </c>
    </row>
    <row r="119" ht="15.75" customHeight="1">
      <c r="A119" s="3">
        <v>45.0</v>
      </c>
      <c r="B119" s="3">
        <v>1.0</v>
      </c>
      <c r="C119" s="3">
        <v>1.0</v>
      </c>
      <c r="D119" s="3">
        <v>2.0</v>
      </c>
      <c r="E119" s="3">
        <v>1.0</v>
      </c>
      <c r="F119" s="3">
        <v>2.0</v>
      </c>
      <c r="G119" s="3">
        <v>2.0</v>
      </c>
      <c r="H119" s="3">
        <v>2.0</v>
      </c>
      <c r="I119" s="3">
        <v>1.0</v>
      </c>
      <c r="J119" s="3">
        <v>1.0</v>
      </c>
      <c r="K119" s="3">
        <v>2.0</v>
      </c>
      <c r="L119" s="3">
        <v>2.0</v>
      </c>
      <c r="M119" s="3">
        <v>2.0</v>
      </c>
      <c r="N119" s="3">
        <v>1.2</v>
      </c>
      <c r="O119" s="3">
        <v>81.0</v>
      </c>
      <c r="P119" s="3">
        <v>65.0</v>
      </c>
      <c r="Q119" s="3">
        <v>3.0</v>
      </c>
      <c r="R119" s="4"/>
      <c r="S119" s="3">
        <v>1.0</v>
      </c>
      <c r="T119" s="3">
        <v>2.0</v>
      </c>
    </row>
    <row r="120" ht="15.75" customHeight="1">
      <c r="A120" s="3">
        <v>45.0</v>
      </c>
      <c r="B120" s="3">
        <v>1.0</v>
      </c>
      <c r="C120" s="3">
        <v>2.0</v>
      </c>
      <c r="D120" s="3">
        <v>1.0</v>
      </c>
      <c r="E120" s="3">
        <v>2.0</v>
      </c>
      <c r="F120" s="3">
        <v>2.0</v>
      </c>
      <c r="G120" s="3">
        <v>2.0</v>
      </c>
      <c r="H120" s="3">
        <v>2.0</v>
      </c>
      <c r="I120" s="3">
        <v>2.0</v>
      </c>
      <c r="J120" s="3">
        <v>2.0</v>
      </c>
      <c r="K120" s="3">
        <v>2.0</v>
      </c>
      <c r="L120" s="3">
        <v>2.0</v>
      </c>
      <c r="M120" s="3">
        <v>2.0</v>
      </c>
      <c r="N120" s="3">
        <v>1.3</v>
      </c>
      <c r="O120" s="3">
        <v>85.0</v>
      </c>
      <c r="P120" s="3">
        <v>44.0</v>
      </c>
      <c r="Q120" s="3">
        <v>4.2</v>
      </c>
      <c r="R120" s="3">
        <v>85.0</v>
      </c>
      <c r="S120" s="3">
        <v>2.0</v>
      </c>
      <c r="T120" s="3">
        <v>2.0</v>
      </c>
    </row>
    <row r="121" ht="15.75" customHeight="1">
      <c r="A121" s="3">
        <v>47.0</v>
      </c>
      <c r="B121" s="3">
        <v>1.0</v>
      </c>
      <c r="C121" s="3">
        <v>1.0</v>
      </c>
      <c r="D121" s="3">
        <v>1.0</v>
      </c>
      <c r="E121" s="3">
        <v>2.0</v>
      </c>
      <c r="F121" s="3">
        <v>2.0</v>
      </c>
      <c r="G121" s="3">
        <v>2.0</v>
      </c>
      <c r="H121" s="3">
        <v>2.0</v>
      </c>
      <c r="I121" s="3">
        <v>2.0</v>
      </c>
      <c r="J121" s="3">
        <v>2.0</v>
      </c>
      <c r="K121" s="3">
        <v>2.0</v>
      </c>
      <c r="L121" s="3">
        <v>2.0</v>
      </c>
      <c r="M121" s="3">
        <v>2.0</v>
      </c>
      <c r="N121" s="4"/>
      <c r="O121" s="4"/>
      <c r="P121" s="3">
        <v>60.0</v>
      </c>
      <c r="Q121" s="4"/>
      <c r="R121" s="4"/>
      <c r="S121" s="3">
        <v>1.0</v>
      </c>
      <c r="T121" s="3">
        <v>2.0</v>
      </c>
    </row>
    <row r="122" ht="15.75" customHeight="1">
      <c r="A122" s="3">
        <v>48.0</v>
      </c>
      <c r="B122" s="3">
        <v>1.0</v>
      </c>
      <c r="C122" s="3">
        <v>2.0</v>
      </c>
      <c r="D122" s="3">
        <v>2.0</v>
      </c>
      <c r="E122" s="3">
        <v>1.0</v>
      </c>
      <c r="F122" s="3">
        <v>1.0</v>
      </c>
      <c r="G122" s="3">
        <v>1.0</v>
      </c>
      <c r="H122" s="3">
        <v>2.0</v>
      </c>
      <c r="I122" s="3">
        <v>1.0</v>
      </c>
      <c r="J122" s="3">
        <v>2.0</v>
      </c>
      <c r="K122" s="3">
        <v>1.0</v>
      </c>
      <c r="L122" s="3">
        <v>2.0</v>
      </c>
      <c r="M122" s="3">
        <v>2.0</v>
      </c>
      <c r="N122" s="3">
        <v>2.0</v>
      </c>
      <c r="O122" s="3">
        <v>158.0</v>
      </c>
      <c r="P122" s="3">
        <v>278.0</v>
      </c>
      <c r="Q122" s="3">
        <v>3.8</v>
      </c>
      <c r="R122" s="4"/>
      <c r="S122" s="3">
        <v>2.0</v>
      </c>
      <c r="T122" s="3">
        <v>2.0</v>
      </c>
    </row>
    <row r="123" ht="15.75" customHeight="1">
      <c r="A123" s="3">
        <v>49.0</v>
      </c>
      <c r="B123" s="3">
        <v>1.0</v>
      </c>
      <c r="C123" s="3">
        <v>1.0</v>
      </c>
      <c r="D123" s="3">
        <v>1.0</v>
      </c>
      <c r="E123" s="3">
        <v>1.0</v>
      </c>
      <c r="F123" s="3">
        <v>1.0</v>
      </c>
      <c r="G123" s="3">
        <v>1.0</v>
      </c>
      <c r="H123" s="3">
        <v>2.0</v>
      </c>
      <c r="I123" s="3">
        <v>1.0</v>
      </c>
      <c r="J123" s="3">
        <v>2.0</v>
      </c>
      <c r="K123" s="3">
        <v>1.0</v>
      </c>
      <c r="L123" s="3">
        <v>2.0</v>
      </c>
      <c r="M123" s="3">
        <v>2.0</v>
      </c>
      <c r="N123" s="3">
        <v>0.6</v>
      </c>
      <c r="O123" s="3">
        <v>85.0</v>
      </c>
      <c r="P123" s="3">
        <v>48.0</v>
      </c>
      <c r="Q123" s="3">
        <v>3.7</v>
      </c>
      <c r="R123" s="4"/>
      <c r="S123" s="3">
        <v>1.0</v>
      </c>
      <c r="T123" s="3">
        <v>2.0</v>
      </c>
    </row>
    <row r="124" ht="15.75" customHeight="1">
      <c r="A124" s="3">
        <v>49.0</v>
      </c>
      <c r="B124" s="3">
        <v>1.0</v>
      </c>
      <c r="C124" s="3">
        <v>2.0</v>
      </c>
      <c r="D124" s="3">
        <v>2.0</v>
      </c>
      <c r="E124" s="3">
        <v>1.0</v>
      </c>
      <c r="F124" s="3">
        <v>1.0</v>
      </c>
      <c r="G124" s="3">
        <v>2.0</v>
      </c>
      <c r="H124" s="3">
        <v>2.0</v>
      </c>
      <c r="I124" s="3">
        <v>2.0</v>
      </c>
      <c r="J124" s="3">
        <v>2.0</v>
      </c>
      <c r="K124" s="3">
        <v>2.0</v>
      </c>
      <c r="L124" s="3">
        <v>2.0</v>
      </c>
      <c r="M124" s="3">
        <v>2.0</v>
      </c>
      <c r="N124" s="3">
        <v>0.8</v>
      </c>
      <c r="O124" s="3">
        <v>103.0</v>
      </c>
      <c r="P124" s="3">
        <v>43.0</v>
      </c>
      <c r="Q124" s="3">
        <v>3.5</v>
      </c>
      <c r="R124" s="3">
        <v>66.0</v>
      </c>
      <c r="S124" s="3">
        <v>1.0</v>
      </c>
      <c r="T124" s="3">
        <v>2.0</v>
      </c>
    </row>
    <row r="125" ht="15.75" customHeight="1">
      <c r="A125" s="3">
        <v>50.0</v>
      </c>
      <c r="B125" s="3">
        <v>1.0</v>
      </c>
      <c r="C125" s="3">
        <v>1.0</v>
      </c>
      <c r="D125" s="3">
        <v>2.0</v>
      </c>
      <c r="E125" s="3">
        <v>1.0</v>
      </c>
      <c r="F125" s="3">
        <v>2.0</v>
      </c>
      <c r="G125" s="3">
        <v>2.0</v>
      </c>
      <c r="H125" s="3">
        <v>1.0</v>
      </c>
      <c r="I125" s="3">
        <v>2.0</v>
      </c>
      <c r="J125" s="3">
        <v>2.0</v>
      </c>
      <c r="K125" s="3">
        <v>2.0</v>
      </c>
      <c r="L125" s="3">
        <v>2.0</v>
      </c>
      <c r="M125" s="3">
        <v>2.0</v>
      </c>
      <c r="N125" s="3">
        <v>0.9</v>
      </c>
      <c r="O125" s="3">
        <v>135.0</v>
      </c>
      <c r="P125" s="3">
        <v>42.0</v>
      </c>
      <c r="Q125" s="3">
        <v>3.5</v>
      </c>
      <c r="R125" s="4"/>
      <c r="S125" s="3">
        <v>1.0</v>
      </c>
      <c r="T125" s="3">
        <v>2.0</v>
      </c>
    </row>
    <row r="126" ht="15.75" customHeight="1">
      <c r="A126" s="3">
        <v>50.0</v>
      </c>
      <c r="B126" s="3">
        <v>1.0</v>
      </c>
      <c r="C126" s="3">
        <v>2.0</v>
      </c>
      <c r="D126" s="3">
        <v>2.0</v>
      </c>
      <c r="E126" s="3">
        <v>2.0</v>
      </c>
      <c r="F126" s="3">
        <v>2.0</v>
      </c>
      <c r="G126" s="3">
        <v>2.0</v>
      </c>
      <c r="H126" s="3">
        <v>2.0</v>
      </c>
      <c r="I126" s="3">
        <v>2.0</v>
      </c>
      <c r="J126" s="3">
        <v>2.0</v>
      </c>
      <c r="K126" s="3">
        <v>2.0</v>
      </c>
      <c r="L126" s="3">
        <v>2.0</v>
      </c>
      <c r="M126" s="3">
        <v>2.0</v>
      </c>
      <c r="N126" s="3">
        <v>1.5</v>
      </c>
      <c r="O126" s="3">
        <v>100.0</v>
      </c>
      <c r="P126" s="3">
        <v>100.0</v>
      </c>
      <c r="Q126" s="3">
        <v>5.3</v>
      </c>
      <c r="R126" s="4"/>
      <c r="S126" s="3">
        <v>1.0</v>
      </c>
      <c r="T126" s="3">
        <v>2.0</v>
      </c>
    </row>
    <row r="127" ht="15.75" customHeight="1">
      <c r="A127" s="3">
        <v>50.0</v>
      </c>
      <c r="B127" s="3">
        <v>2.0</v>
      </c>
      <c r="C127" s="3">
        <v>1.0</v>
      </c>
      <c r="D127" s="3">
        <v>2.0</v>
      </c>
      <c r="E127" s="3">
        <v>1.0</v>
      </c>
      <c r="F127" s="3">
        <v>2.0</v>
      </c>
      <c r="G127" s="3">
        <v>2.0</v>
      </c>
      <c r="H127" s="3">
        <v>1.0</v>
      </c>
      <c r="I127" s="3">
        <v>1.0</v>
      </c>
      <c r="J127" s="3">
        <v>1.0</v>
      </c>
      <c r="K127" s="3">
        <v>1.0</v>
      </c>
      <c r="L127" s="3">
        <v>2.0</v>
      </c>
      <c r="M127" s="3">
        <v>2.0</v>
      </c>
      <c r="N127" s="3">
        <v>0.9</v>
      </c>
      <c r="O127" s="3">
        <v>230.0</v>
      </c>
      <c r="P127" s="3">
        <v>117.0</v>
      </c>
      <c r="Q127" s="3">
        <v>3.4</v>
      </c>
      <c r="R127" s="3">
        <v>41.0</v>
      </c>
      <c r="S127" s="3">
        <v>2.0</v>
      </c>
      <c r="T127" s="3">
        <v>2.0</v>
      </c>
    </row>
    <row r="128" ht="15.75" customHeight="1">
      <c r="A128" s="3">
        <v>50.0</v>
      </c>
      <c r="B128" s="3">
        <v>1.0</v>
      </c>
      <c r="C128" s="3">
        <v>2.0</v>
      </c>
      <c r="D128" s="3">
        <v>2.0</v>
      </c>
      <c r="E128" s="3">
        <v>2.0</v>
      </c>
      <c r="F128" s="3">
        <v>2.0</v>
      </c>
      <c r="G128" s="3">
        <v>2.0</v>
      </c>
      <c r="H128" s="3">
        <v>2.0</v>
      </c>
      <c r="I128" s="3">
        <v>2.0</v>
      </c>
      <c r="J128" s="3">
        <v>2.0</v>
      </c>
      <c r="K128" s="3">
        <v>2.0</v>
      </c>
      <c r="L128" s="3">
        <v>2.0</v>
      </c>
      <c r="M128" s="3">
        <v>2.0</v>
      </c>
      <c r="N128" s="3">
        <v>1.0</v>
      </c>
      <c r="O128" s="3">
        <v>139.0</v>
      </c>
      <c r="P128" s="3">
        <v>81.0</v>
      </c>
      <c r="Q128" s="3">
        <v>3.9</v>
      </c>
      <c r="R128" s="3">
        <v>62.0</v>
      </c>
      <c r="S128" s="3">
        <v>2.0</v>
      </c>
      <c r="T128" s="3">
        <v>2.0</v>
      </c>
    </row>
    <row r="129" ht="15.75" customHeight="1">
      <c r="A129" s="3">
        <v>50.0</v>
      </c>
      <c r="B129" s="3">
        <v>1.0</v>
      </c>
      <c r="C129" s="3">
        <v>2.0</v>
      </c>
      <c r="D129" s="3">
        <v>2.0</v>
      </c>
      <c r="E129" s="3">
        <v>2.0</v>
      </c>
      <c r="F129" s="3">
        <v>2.0</v>
      </c>
      <c r="G129" s="3">
        <v>2.0</v>
      </c>
      <c r="H129" s="3">
        <v>2.0</v>
      </c>
      <c r="I129" s="3">
        <v>1.0</v>
      </c>
      <c r="J129" s="3">
        <v>1.0</v>
      </c>
      <c r="K129" s="3">
        <v>1.0</v>
      </c>
      <c r="L129" s="3">
        <v>2.0</v>
      </c>
      <c r="M129" s="3">
        <v>2.0</v>
      </c>
      <c r="N129" s="3">
        <v>1.0</v>
      </c>
      <c r="O129" s="3">
        <v>85.0</v>
      </c>
      <c r="P129" s="3">
        <v>75.0</v>
      </c>
      <c r="Q129" s="3">
        <v>4.0</v>
      </c>
      <c r="R129" s="3">
        <v>72.0</v>
      </c>
      <c r="S129" s="3">
        <v>2.0</v>
      </c>
      <c r="T129" s="3">
        <v>2.0</v>
      </c>
    </row>
    <row r="130" ht="15.75" customHeight="1">
      <c r="A130" s="3">
        <v>51.0</v>
      </c>
      <c r="B130" s="3">
        <v>1.0</v>
      </c>
      <c r="C130" s="3">
        <v>1.0</v>
      </c>
      <c r="D130" s="3">
        <v>1.0</v>
      </c>
      <c r="E130" s="3">
        <v>1.0</v>
      </c>
      <c r="F130" s="3">
        <v>1.0</v>
      </c>
      <c r="G130" s="3">
        <v>2.0</v>
      </c>
      <c r="H130" s="3">
        <v>2.0</v>
      </c>
      <c r="I130" s="3">
        <v>2.0</v>
      </c>
      <c r="J130" s="3">
        <v>2.0</v>
      </c>
      <c r="K130" s="3">
        <v>2.0</v>
      </c>
      <c r="L130" s="3">
        <v>2.0</v>
      </c>
      <c r="M130" s="3">
        <v>2.0</v>
      </c>
      <c r="N130" s="3">
        <v>1.0</v>
      </c>
      <c r="O130" s="3">
        <v>78.0</v>
      </c>
      <c r="P130" s="3">
        <v>58.0</v>
      </c>
      <c r="Q130" s="3">
        <v>4.6</v>
      </c>
      <c r="R130" s="3">
        <v>52.0</v>
      </c>
      <c r="S130" s="3">
        <v>1.0</v>
      </c>
      <c r="T130" s="3">
        <v>2.0</v>
      </c>
    </row>
    <row r="131" ht="15.75" customHeight="1">
      <c r="A131" s="3">
        <v>51.0</v>
      </c>
      <c r="B131" s="3">
        <v>1.0</v>
      </c>
      <c r="C131" s="3">
        <v>2.0</v>
      </c>
      <c r="D131" s="3">
        <v>2.0</v>
      </c>
      <c r="E131" s="3">
        <v>1.0</v>
      </c>
      <c r="F131" s="3">
        <v>1.0</v>
      </c>
      <c r="G131" s="3">
        <v>1.0</v>
      </c>
      <c r="H131" s="4"/>
      <c r="I131" s="4"/>
      <c r="J131" s="4"/>
      <c r="K131" s="4"/>
      <c r="L131" s="4"/>
      <c r="M131" s="4"/>
      <c r="N131" s="3">
        <v>0.9</v>
      </c>
      <c r="O131" s="3">
        <v>76.0</v>
      </c>
      <c r="P131" s="3">
        <v>271.0</v>
      </c>
      <c r="Q131" s="3">
        <v>4.4</v>
      </c>
      <c r="R131" s="4"/>
      <c r="S131" s="3">
        <v>1.0</v>
      </c>
      <c r="T131" s="3">
        <v>2.0</v>
      </c>
    </row>
    <row r="132" ht="15.75" customHeight="1">
      <c r="A132" s="3">
        <v>51.0</v>
      </c>
      <c r="B132" s="3">
        <v>1.0</v>
      </c>
      <c r="C132" s="3">
        <v>1.0</v>
      </c>
      <c r="D132" s="3">
        <v>2.0</v>
      </c>
      <c r="E132" s="3">
        <v>1.0</v>
      </c>
      <c r="F132" s="3">
        <v>1.0</v>
      </c>
      <c r="G132" s="3">
        <v>1.0</v>
      </c>
      <c r="H132" s="3">
        <v>2.0</v>
      </c>
      <c r="I132" s="3">
        <v>1.0</v>
      </c>
      <c r="J132" s="3">
        <v>1.0</v>
      </c>
      <c r="K132" s="3">
        <v>1.0</v>
      </c>
      <c r="L132" s="3">
        <v>2.0</v>
      </c>
      <c r="M132" s="3">
        <v>1.0</v>
      </c>
      <c r="N132" s="3">
        <v>4.6</v>
      </c>
      <c r="O132" s="3">
        <v>215.0</v>
      </c>
      <c r="P132" s="3">
        <v>269.0</v>
      </c>
      <c r="Q132" s="3">
        <v>3.9</v>
      </c>
      <c r="R132" s="3">
        <v>51.0</v>
      </c>
      <c r="S132" s="3">
        <v>2.0</v>
      </c>
      <c r="T132" s="3">
        <v>2.0</v>
      </c>
    </row>
    <row r="133" ht="15.75" customHeight="1">
      <c r="A133" s="3">
        <v>51.0</v>
      </c>
      <c r="B133" s="3">
        <v>1.0</v>
      </c>
      <c r="C133" s="3">
        <v>2.0</v>
      </c>
      <c r="D133" s="3">
        <v>2.0</v>
      </c>
      <c r="E133" s="3">
        <v>2.0</v>
      </c>
      <c r="F133" s="3">
        <v>2.0</v>
      </c>
      <c r="G133" s="3">
        <v>2.0</v>
      </c>
      <c r="H133" s="3">
        <v>1.0</v>
      </c>
      <c r="I133" s="3">
        <v>1.0</v>
      </c>
      <c r="J133" s="3">
        <v>2.0</v>
      </c>
      <c r="K133" s="3">
        <v>1.0</v>
      </c>
      <c r="L133" s="3">
        <v>2.0</v>
      </c>
      <c r="M133" s="3">
        <v>2.0</v>
      </c>
      <c r="N133" s="3">
        <v>0.8</v>
      </c>
      <c r="O133" s="4"/>
      <c r="P133" s="3">
        <v>33.0</v>
      </c>
      <c r="Q133" s="3">
        <v>4.5</v>
      </c>
      <c r="R133" s="4"/>
      <c r="S133" s="3">
        <v>2.0</v>
      </c>
      <c r="T133" s="3">
        <v>2.0</v>
      </c>
    </row>
    <row r="134" ht="15.75" customHeight="1">
      <c r="A134" s="3">
        <v>51.0</v>
      </c>
      <c r="B134" s="3">
        <v>1.0</v>
      </c>
      <c r="C134" s="3">
        <v>2.0</v>
      </c>
      <c r="D134" s="3">
        <v>2.0</v>
      </c>
      <c r="E134" s="3">
        <v>1.0</v>
      </c>
      <c r="F134" s="3">
        <v>2.0</v>
      </c>
      <c r="G134" s="3">
        <v>2.0</v>
      </c>
      <c r="H134" s="3">
        <v>2.0</v>
      </c>
      <c r="I134" s="3">
        <v>1.0</v>
      </c>
      <c r="J134" s="3">
        <v>1.0</v>
      </c>
      <c r="K134" s="3">
        <v>1.0</v>
      </c>
      <c r="L134" s="3">
        <v>2.0</v>
      </c>
      <c r="M134" s="3">
        <v>1.0</v>
      </c>
      <c r="N134" s="3">
        <v>1.0</v>
      </c>
      <c r="O134" s="4"/>
      <c r="P134" s="3">
        <v>20.0</v>
      </c>
      <c r="Q134" s="3">
        <v>3.0</v>
      </c>
      <c r="R134" s="3">
        <v>63.0</v>
      </c>
      <c r="S134" s="3">
        <v>2.0</v>
      </c>
      <c r="T134" s="3">
        <v>2.0</v>
      </c>
    </row>
    <row r="135" ht="15.75" customHeight="1">
      <c r="A135" s="3">
        <v>52.0</v>
      </c>
      <c r="B135" s="3">
        <v>1.0</v>
      </c>
      <c r="C135" s="3">
        <v>1.0</v>
      </c>
      <c r="D135" s="3">
        <v>1.0</v>
      </c>
      <c r="E135" s="3">
        <v>2.0</v>
      </c>
      <c r="F135" s="3">
        <v>2.0</v>
      </c>
      <c r="G135" s="3">
        <v>2.0</v>
      </c>
      <c r="H135" s="3">
        <v>2.0</v>
      </c>
      <c r="I135" s="3">
        <v>2.0</v>
      </c>
      <c r="J135" s="3">
        <v>2.0</v>
      </c>
      <c r="K135" s="3">
        <v>2.0</v>
      </c>
      <c r="L135" s="3">
        <v>2.0</v>
      </c>
      <c r="M135" s="3">
        <v>2.0</v>
      </c>
      <c r="N135" s="3">
        <v>0.7</v>
      </c>
      <c r="O135" s="3">
        <v>75.0</v>
      </c>
      <c r="P135" s="3">
        <v>55.0</v>
      </c>
      <c r="Q135" s="3">
        <v>4.0</v>
      </c>
      <c r="R135" s="3">
        <v>21.0</v>
      </c>
      <c r="S135" s="3">
        <v>1.0</v>
      </c>
      <c r="T135" s="3">
        <v>2.0</v>
      </c>
    </row>
    <row r="136" ht="15.75" customHeight="1">
      <c r="A136" s="3">
        <v>52.0</v>
      </c>
      <c r="B136" s="3">
        <v>1.0</v>
      </c>
      <c r="C136" s="3">
        <v>1.0</v>
      </c>
      <c r="D136" s="3">
        <v>2.0</v>
      </c>
      <c r="E136" s="3">
        <v>2.0</v>
      </c>
      <c r="F136" s="3">
        <v>2.0</v>
      </c>
      <c r="G136" s="3">
        <v>2.0</v>
      </c>
      <c r="H136" s="3">
        <v>2.0</v>
      </c>
      <c r="I136" s="3">
        <v>2.0</v>
      </c>
      <c r="J136" s="3">
        <v>2.0</v>
      </c>
      <c r="K136" s="3">
        <v>2.0</v>
      </c>
      <c r="L136" s="3">
        <v>2.0</v>
      </c>
      <c r="M136" s="3">
        <v>2.0</v>
      </c>
      <c r="N136" s="3">
        <v>1.5</v>
      </c>
      <c r="O136" s="4"/>
      <c r="P136" s="3">
        <v>69.0</v>
      </c>
      <c r="Q136" s="3">
        <v>2.9</v>
      </c>
      <c r="R136" s="4"/>
      <c r="S136" s="3">
        <v>2.0</v>
      </c>
      <c r="T136" s="3">
        <v>2.0</v>
      </c>
    </row>
    <row r="137" ht="15.75" customHeight="1">
      <c r="A137" s="3">
        <v>52.0</v>
      </c>
      <c r="B137" s="3">
        <v>1.0</v>
      </c>
      <c r="C137" s="3">
        <v>1.0</v>
      </c>
      <c r="D137" s="3">
        <v>2.0</v>
      </c>
      <c r="E137" s="3">
        <v>1.0</v>
      </c>
      <c r="F137" s="3">
        <v>2.0</v>
      </c>
      <c r="G137" s="3">
        <v>2.0</v>
      </c>
      <c r="H137" s="3">
        <v>2.0</v>
      </c>
      <c r="I137" s="3">
        <v>2.0</v>
      </c>
      <c r="J137" s="3">
        <v>2.0</v>
      </c>
      <c r="K137" s="3">
        <v>2.0</v>
      </c>
      <c r="L137" s="3">
        <v>2.0</v>
      </c>
      <c r="M137" s="3">
        <v>2.0</v>
      </c>
      <c r="N137" s="3">
        <v>1.0</v>
      </c>
      <c r="O137" s="3">
        <v>85.0</v>
      </c>
      <c r="P137" s="3">
        <v>30.0</v>
      </c>
      <c r="Q137" s="3">
        <v>4.0</v>
      </c>
      <c r="R137" s="4"/>
      <c r="S137" s="3">
        <v>2.0</v>
      </c>
      <c r="T137" s="3">
        <v>2.0</v>
      </c>
    </row>
    <row r="138" ht="15.75" customHeight="1">
      <c r="A138" s="3">
        <v>53.0</v>
      </c>
      <c r="B138" s="3">
        <v>2.0</v>
      </c>
      <c r="C138" s="3">
        <v>1.0</v>
      </c>
      <c r="D138" s="3">
        <v>2.0</v>
      </c>
      <c r="E138" s="3">
        <v>1.0</v>
      </c>
      <c r="F138" s="3">
        <v>2.0</v>
      </c>
      <c r="G138" s="3">
        <v>2.0</v>
      </c>
      <c r="H138" s="3">
        <v>2.0</v>
      </c>
      <c r="I138" s="3">
        <v>2.0</v>
      </c>
      <c r="J138" s="3">
        <v>1.0</v>
      </c>
      <c r="K138" s="3">
        <v>1.0</v>
      </c>
      <c r="L138" s="3">
        <v>2.0</v>
      </c>
      <c r="M138" s="3">
        <v>1.0</v>
      </c>
      <c r="N138" s="3">
        <v>1.5</v>
      </c>
      <c r="O138" s="3">
        <v>81.0</v>
      </c>
      <c r="P138" s="3">
        <v>19.0</v>
      </c>
      <c r="Q138" s="3">
        <v>4.1</v>
      </c>
      <c r="R138" s="3">
        <v>48.0</v>
      </c>
      <c r="S138" s="3">
        <v>2.0</v>
      </c>
      <c r="T138" s="3">
        <v>2.0</v>
      </c>
    </row>
    <row r="139" ht="15.75" customHeight="1">
      <c r="A139" s="3">
        <v>54.0</v>
      </c>
      <c r="B139" s="3">
        <v>1.0</v>
      </c>
      <c r="C139" s="3">
        <v>1.0</v>
      </c>
      <c r="D139" s="3">
        <v>1.0</v>
      </c>
      <c r="E139" s="3">
        <v>2.0</v>
      </c>
      <c r="F139" s="3">
        <v>2.0</v>
      </c>
      <c r="G139" s="3">
        <v>2.0</v>
      </c>
      <c r="H139" s="3">
        <v>1.0</v>
      </c>
      <c r="I139" s="3">
        <v>1.0</v>
      </c>
      <c r="J139" s="3">
        <v>2.0</v>
      </c>
      <c r="K139" s="3">
        <v>2.0</v>
      </c>
      <c r="L139" s="3">
        <v>2.0</v>
      </c>
      <c r="M139" s="3">
        <v>2.0</v>
      </c>
      <c r="N139" s="3">
        <v>1.0</v>
      </c>
      <c r="O139" s="3">
        <v>155.0</v>
      </c>
      <c r="P139" s="3">
        <v>225.0</v>
      </c>
      <c r="Q139" s="3">
        <v>3.6</v>
      </c>
      <c r="R139" s="3">
        <v>67.0</v>
      </c>
      <c r="S139" s="3">
        <v>2.0</v>
      </c>
      <c r="T139" s="3">
        <v>2.0</v>
      </c>
    </row>
    <row r="140" ht="15.75" customHeight="1">
      <c r="A140" s="3">
        <v>54.0</v>
      </c>
      <c r="B140" s="3">
        <v>1.0</v>
      </c>
      <c r="C140" s="3">
        <v>2.0</v>
      </c>
      <c r="D140" s="3">
        <v>2.0</v>
      </c>
      <c r="E140" s="3">
        <v>1.0</v>
      </c>
      <c r="F140" s="3">
        <v>2.0</v>
      </c>
      <c r="G140" s="3">
        <v>2.0</v>
      </c>
      <c r="H140" s="3">
        <v>1.0</v>
      </c>
      <c r="I140" s="3">
        <v>1.0</v>
      </c>
      <c r="J140" s="3">
        <v>2.0</v>
      </c>
      <c r="K140" s="3">
        <v>2.0</v>
      </c>
      <c r="L140" s="3">
        <v>2.0</v>
      </c>
      <c r="M140" s="3">
        <v>2.0</v>
      </c>
      <c r="N140" s="3">
        <v>3.2</v>
      </c>
      <c r="O140" s="3">
        <v>85.0</v>
      </c>
      <c r="P140" s="3">
        <v>28.0</v>
      </c>
      <c r="Q140" s="3">
        <v>3.8</v>
      </c>
      <c r="R140" s="4"/>
      <c r="S140" s="3">
        <v>2.0</v>
      </c>
      <c r="T140" s="3">
        <v>2.0</v>
      </c>
    </row>
    <row r="141" ht="15.75" customHeight="1">
      <c r="A141" s="3">
        <v>54.0</v>
      </c>
      <c r="B141" s="3">
        <v>1.0</v>
      </c>
      <c r="C141" s="3">
        <v>1.0</v>
      </c>
      <c r="D141" s="3">
        <v>2.0</v>
      </c>
      <c r="E141" s="3">
        <v>1.0</v>
      </c>
      <c r="F141" s="3">
        <v>1.0</v>
      </c>
      <c r="G141" s="3">
        <v>2.0</v>
      </c>
      <c r="H141" s="3">
        <v>2.0</v>
      </c>
      <c r="I141" s="3">
        <v>2.0</v>
      </c>
      <c r="J141" s="3">
        <v>2.0</v>
      </c>
      <c r="K141" s="3">
        <v>2.0</v>
      </c>
      <c r="L141" s="3">
        <v>1.0</v>
      </c>
      <c r="M141" s="3">
        <v>2.0</v>
      </c>
      <c r="N141" s="3">
        <v>1.2</v>
      </c>
      <c r="O141" s="3">
        <v>85.0</v>
      </c>
      <c r="P141" s="3">
        <v>92.0</v>
      </c>
      <c r="Q141" s="3">
        <v>3.1</v>
      </c>
      <c r="R141" s="3">
        <v>66.0</v>
      </c>
      <c r="S141" s="3">
        <v>2.0</v>
      </c>
      <c r="T141" s="3">
        <v>2.0</v>
      </c>
    </row>
    <row r="142" ht="15.75" customHeight="1">
      <c r="A142" s="3">
        <v>54.0</v>
      </c>
      <c r="B142" s="3">
        <v>1.0</v>
      </c>
      <c r="C142" s="3">
        <v>2.0</v>
      </c>
      <c r="D142" s="3">
        <v>2.0</v>
      </c>
      <c r="E142" s="3">
        <v>2.0</v>
      </c>
      <c r="F142" s="3">
        <v>2.0</v>
      </c>
      <c r="G142" s="3">
        <v>2.0</v>
      </c>
      <c r="H142" s="3">
        <v>2.0</v>
      </c>
      <c r="I142" s="3">
        <v>2.0</v>
      </c>
      <c r="J142" s="3">
        <v>2.0</v>
      </c>
      <c r="K142" s="3">
        <v>2.0</v>
      </c>
      <c r="L142" s="3">
        <v>2.0</v>
      </c>
      <c r="M142" s="3">
        <v>2.0</v>
      </c>
      <c r="N142" s="3">
        <v>1.0</v>
      </c>
      <c r="O142" s="3">
        <v>85.0</v>
      </c>
      <c r="P142" s="3">
        <v>30.0</v>
      </c>
      <c r="Q142" s="3">
        <v>4.5</v>
      </c>
      <c r="R142" s="3">
        <v>0.0</v>
      </c>
      <c r="S142" s="3">
        <v>2.0</v>
      </c>
      <c r="T142" s="3">
        <v>2.0</v>
      </c>
    </row>
    <row r="143" ht="15.75" customHeight="1">
      <c r="A143" s="3">
        <v>56.0</v>
      </c>
      <c r="B143" s="3">
        <v>1.0</v>
      </c>
      <c r="C143" s="3">
        <v>1.0</v>
      </c>
      <c r="D143" s="3">
        <v>2.0</v>
      </c>
      <c r="E143" s="3">
        <v>1.0</v>
      </c>
      <c r="F143" s="3">
        <v>2.0</v>
      </c>
      <c r="G143" s="3">
        <v>2.0</v>
      </c>
      <c r="H143" s="3">
        <v>2.0</v>
      </c>
      <c r="I143" s="3">
        <v>2.0</v>
      </c>
      <c r="J143" s="3">
        <v>2.0</v>
      </c>
      <c r="K143" s="3">
        <v>2.0</v>
      </c>
      <c r="L143" s="3">
        <v>2.0</v>
      </c>
      <c r="M143" s="3">
        <v>2.0</v>
      </c>
      <c r="N143" s="3">
        <v>0.7</v>
      </c>
      <c r="O143" s="3">
        <v>71.0</v>
      </c>
      <c r="P143" s="3">
        <v>18.0</v>
      </c>
      <c r="Q143" s="3">
        <v>4.4</v>
      </c>
      <c r="R143" s="3">
        <v>100.0</v>
      </c>
      <c r="S143" s="3">
        <v>1.0</v>
      </c>
      <c r="T143" s="3">
        <v>2.0</v>
      </c>
    </row>
    <row r="144" ht="15.75" customHeight="1">
      <c r="A144" s="3">
        <v>56.0</v>
      </c>
      <c r="B144" s="3">
        <v>1.0</v>
      </c>
      <c r="C144" s="3">
        <v>1.0</v>
      </c>
      <c r="D144" s="3">
        <v>2.0</v>
      </c>
      <c r="E144" s="3">
        <v>2.0</v>
      </c>
      <c r="F144" s="3">
        <v>2.0</v>
      </c>
      <c r="G144" s="3">
        <v>2.0</v>
      </c>
      <c r="H144" s="3">
        <v>2.0</v>
      </c>
      <c r="I144" s="3">
        <v>2.0</v>
      </c>
      <c r="J144" s="3">
        <v>2.0</v>
      </c>
      <c r="K144" s="3">
        <v>2.0</v>
      </c>
      <c r="L144" s="3">
        <v>2.0</v>
      </c>
      <c r="M144" s="3">
        <v>2.0</v>
      </c>
      <c r="N144" s="3">
        <v>0.7</v>
      </c>
      <c r="O144" s="3">
        <v>62.0</v>
      </c>
      <c r="P144" s="3">
        <v>33.0</v>
      </c>
      <c r="Q144" s="3">
        <v>3.0</v>
      </c>
      <c r="R144" s="4"/>
      <c r="S144" s="3">
        <v>1.0</v>
      </c>
      <c r="T144" s="3">
        <v>2.0</v>
      </c>
    </row>
    <row r="145" ht="15.75" customHeight="1">
      <c r="A145" s="3">
        <v>58.0</v>
      </c>
      <c r="B145" s="3">
        <v>2.0</v>
      </c>
      <c r="C145" s="3">
        <v>2.0</v>
      </c>
      <c r="D145" s="3">
        <v>2.0</v>
      </c>
      <c r="E145" s="3">
        <v>1.0</v>
      </c>
      <c r="F145" s="3">
        <v>2.0</v>
      </c>
      <c r="G145" s="3">
        <v>2.0</v>
      </c>
      <c r="H145" s="3">
        <v>2.0</v>
      </c>
      <c r="I145" s="3">
        <v>1.0</v>
      </c>
      <c r="J145" s="3">
        <v>2.0</v>
      </c>
      <c r="K145" s="3">
        <v>1.0</v>
      </c>
      <c r="L145" s="3">
        <v>2.0</v>
      </c>
      <c r="M145" s="3">
        <v>2.0</v>
      </c>
      <c r="N145" s="3">
        <v>1.4</v>
      </c>
      <c r="O145" s="3">
        <v>175.0</v>
      </c>
      <c r="P145" s="3">
        <v>55.0</v>
      </c>
      <c r="Q145" s="3">
        <v>2.7</v>
      </c>
      <c r="R145" s="3">
        <v>36.0</v>
      </c>
      <c r="S145" s="3">
        <v>1.0</v>
      </c>
      <c r="T145" s="3">
        <v>2.0</v>
      </c>
    </row>
    <row r="146" ht="15.75" customHeight="1">
      <c r="A146" s="3">
        <v>60.0</v>
      </c>
      <c r="B146" s="3">
        <v>1.0</v>
      </c>
      <c r="C146" s="3">
        <v>1.0</v>
      </c>
      <c r="D146" s="3">
        <v>2.0</v>
      </c>
      <c r="E146" s="3">
        <v>1.0</v>
      </c>
      <c r="F146" s="3">
        <v>2.0</v>
      </c>
      <c r="G146" s="3">
        <v>2.0</v>
      </c>
      <c r="H146" s="3">
        <v>1.0</v>
      </c>
      <c r="I146" s="3">
        <v>1.0</v>
      </c>
      <c r="J146" s="3">
        <v>1.0</v>
      </c>
      <c r="K146" s="3">
        <v>1.0</v>
      </c>
      <c r="L146" s="3">
        <v>2.0</v>
      </c>
      <c r="M146" s="3">
        <v>2.0</v>
      </c>
      <c r="N146" s="4"/>
      <c r="O146" s="4"/>
      <c r="P146" s="3">
        <v>40.0</v>
      </c>
      <c r="Q146" s="4"/>
      <c r="R146" s="4"/>
      <c r="S146" s="3">
        <v>2.0</v>
      </c>
      <c r="T146" s="3">
        <v>2.0</v>
      </c>
    </row>
    <row r="147" ht="15.75" customHeight="1">
      <c r="A147" s="3">
        <v>61.0</v>
      </c>
      <c r="B147" s="3">
        <v>1.0</v>
      </c>
      <c r="C147" s="3">
        <v>1.0</v>
      </c>
      <c r="D147" s="3">
        <v>2.0</v>
      </c>
      <c r="E147" s="3">
        <v>1.0</v>
      </c>
      <c r="F147" s="3">
        <v>2.0</v>
      </c>
      <c r="G147" s="3">
        <v>2.0</v>
      </c>
      <c r="H147" s="3">
        <v>1.0</v>
      </c>
      <c r="I147" s="3">
        <v>1.0</v>
      </c>
      <c r="J147" s="3">
        <v>2.0</v>
      </c>
      <c r="K147" s="3">
        <v>2.0</v>
      </c>
      <c r="L147" s="3">
        <v>2.0</v>
      </c>
      <c r="M147" s="3">
        <v>2.0</v>
      </c>
      <c r="N147" s="3">
        <v>1.3</v>
      </c>
      <c r="O147" s="3">
        <v>78.0</v>
      </c>
      <c r="P147" s="3">
        <v>25.0</v>
      </c>
      <c r="Q147" s="3">
        <v>3.8</v>
      </c>
      <c r="R147" s="3">
        <v>100.0</v>
      </c>
      <c r="S147" s="3">
        <v>1.0</v>
      </c>
      <c r="T147" s="3">
        <v>2.0</v>
      </c>
    </row>
    <row r="148" ht="15.75" customHeight="1">
      <c r="A148" s="3">
        <v>61.0</v>
      </c>
      <c r="B148" s="3">
        <v>1.0</v>
      </c>
      <c r="C148" s="3">
        <v>1.0</v>
      </c>
      <c r="D148" s="3">
        <v>2.0</v>
      </c>
      <c r="E148" s="3">
        <v>1.0</v>
      </c>
      <c r="F148" s="3">
        <v>1.0</v>
      </c>
      <c r="G148" s="3">
        <v>2.0</v>
      </c>
      <c r="H148" s="3">
        <v>1.0</v>
      </c>
      <c r="I148" s="3">
        <v>1.0</v>
      </c>
      <c r="J148" s="3">
        <v>2.0</v>
      </c>
      <c r="K148" s="3">
        <v>1.0</v>
      </c>
      <c r="L148" s="3">
        <v>2.0</v>
      </c>
      <c r="M148" s="3">
        <v>2.0</v>
      </c>
      <c r="N148" s="3">
        <v>0.8</v>
      </c>
      <c r="O148" s="3">
        <v>75.0</v>
      </c>
      <c r="P148" s="3">
        <v>20.0</v>
      </c>
      <c r="Q148" s="3">
        <v>4.1</v>
      </c>
      <c r="R148" s="4"/>
      <c r="S148" s="3">
        <v>2.0</v>
      </c>
      <c r="T148" s="3">
        <v>2.0</v>
      </c>
    </row>
    <row r="149" ht="15.75" customHeight="1">
      <c r="A149" s="3">
        <v>62.0</v>
      </c>
      <c r="B149" s="3">
        <v>2.0</v>
      </c>
      <c r="C149" s="3">
        <v>2.0</v>
      </c>
      <c r="D149" s="3">
        <v>2.0</v>
      </c>
      <c r="E149" s="3">
        <v>1.0</v>
      </c>
      <c r="F149" s="3">
        <v>1.0</v>
      </c>
      <c r="G149" s="3">
        <v>2.0</v>
      </c>
      <c r="H149" s="3">
        <v>2.0</v>
      </c>
      <c r="I149" s="3">
        <v>1.0</v>
      </c>
      <c r="J149" s="3">
        <v>2.0</v>
      </c>
      <c r="K149" s="3">
        <v>1.0</v>
      </c>
      <c r="L149" s="3">
        <v>2.0</v>
      </c>
      <c r="M149" s="3">
        <v>2.0</v>
      </c>
      <c r="N149" s="3">
        <v>1.3</v>
      </c>
      <c r="O149" s="3">
        <v>141.0</v>
      </c>
      <c r="P149" s="3">
        <v>156.0</v>
      </c>
      <c r="Q149" s="3">
        <v>3.9</v>
      </c>
      <c r="R149" s="3">
        <v>58.0</v>
      </c>
      <c r="S149" s="3">
        <v>1.0</v>
      </c>
      <c r="T149" s="3">
        <v>2.0</v>
      </c>
    </row>
    <row r="150" ht="15.75" customHeight="1">
      <c r="A150" s="3">
        <v>64.0</v>
      </c>
      <c r="B150" s="3">
        <v>1.0</v>
      </c>
      <c r="C150" s="3">
        <v>2.0</v>
      </c>
      <c r="D150" s="3">
        <v>1.0</v>
      </c>
      <c r="E150" s="3">
        <v>1.0</v>
      </c>
      <c r="F150" s="3">
        <v>1.0</v>
      </c>
      <c r="G150" s="3">
        <v>2.0</v>
      </c>
      <c r="H150" s="3">
        <v>1.0</v>
      </c>
      <c r="I150" s="3">
        <v>1.0</v>
      </c>
      <c r="J150" s="3">
        <v>2.0</v>
      </c>
      <c r="K150" s="3">
        <v>2.0</v>
      </c>
      <c r="L150" s="3">
        <v>2.0</v>
      </c>
      <c r="M150" s="3">
        <v>2.0</v>
      </c>
      <c r="N150" s="3">
        <v>1.0</v>
      </c>
      <c r="O150" s="3">
        <v>80.0</v>
      </c>
      <c r="P150" s="3">
        <v>38.0</v>
      </c>
      <c r="Q150" s="3">
        <v>4.3</v>
      </c>
      <c r="R150" s="3">
        <v>74.0</v>
      </c>
      <c r="S150" s="3">
        <v>1.0</v>
      </c>
      <c r="T150" s="3">
        <v>2.0</v>
      </c>
    </row>
    <row r="151" ht="15.75" customHeight="1">
      <c r="A151" s="3">
        <v>65.0</v>
      </c>
      <c r="B151" s="3">
        <v>1.0</v>
      </c>
      <c r="C151" s="3">
        <v>2.0</v>
      </c>
      <c r="D151" s="3">
        <v>2.0</v>
      </c>
      <c r="E151" s="3">
        <v>1.0</v>
      </c>
      <c r="F151" s="3">
        <v>1.0</v>
      </c>
      <c r="G151" s="3">
        <v>2.0</v>
      </c>
      <c r="H151" s="3">
        <v>2.0</v>
      </c>
      <c r="I151" s="3">
        <v>1.0</v>
      </c>
      <c r="J151" s="3">
        <v>1.0</v>
      </c>
      <c r="K151" s="3">
        <v>1.0</v>
      </c>
      <c r="L151" s="3">
        <v>1.0</v>
      </c>
      <c r="M151" s="3">
        <v>2.0</v>
      </c>
      <c r="N151" s="3">
        <v>0.3</v>
      </c>
      <c r="O151" s="3">
        <v>180.0</v>
      </c>
      <c r="P151" s="3">
        <v>53.0</v>
      </c>
      <c r="Q151" s="3">
        <v>2.9</v>
      </c>
      <c r="R151" s="3">
        <v>74.0</v>
      </c>
      <c r="S151" s="3">
        <v>2.0</v>
      </c>
      <c r="T151" s="3">
        <v>2.0</v>
      </c>
    </row>
    <row r="152" ht="15.75" customHeight="1">
      <c r="A152" s="3">
        <v>66.0</v>
      </c>
      <c r="B152" s="3">
        <v>1.0</v>
      </c>
      <c r="C152" s="3">
        <v>2.0</v>
      </c>
      <c r="D152" s="3">
        <v>2.0</v>
      </c>
      <c r="E152" s="3">
        <v>1.0</v>
      </c>
      <c r="F152" s="3">
        <v>2.0</v>
      </c>
      <c r="G152" s="3">
        <v>2.0</v>
      </c>
      <c r="H152" s="3">
        <v>2.0</v>
      </c>
      <c r="I152" s="3">
        <v>2.0</v>
      </c>
      <c r="J152" s="3">
        <v>2.0</v>
      </c>
      <c r="K152" s="3">
        <v>2.0</v>
      </c>
      <c r="L152" s="3">
        <v>2.0</v>
      </c>
      <c r="M152" s="3">
        <v>2.0</v>
      </c>
      <c r="N152" s="3">
        <v>1.2</v>
      </c>
      <c r="O152" s="3">
        <v>102.0</v>
      </c>
      <c r="P152" s="3">
        <v>53.0</v>
      </c>
      <c r="Q152" s="3">
        <v>4.3</v>
      </c>
      <c r="R152" s="4"/>
      <c r="S152" s="3">
        <v>1.0</v>
      </c>
      <c r="T152" s="3">
        <v>2.0</v>
      </c>
    </row>
    <row r="153" ht="15.75" customHeight="1">
      <c r="A153" s="3">
        <v>67.0</v>
      </c>
      <c r="B153" s="3">
        <v>2.0</v>
      </c>
      <c r="C153" s="3">
        <v>1.0</v>
      </c>
      <c r="D153" s="3">
        <v>2.0</v>
      </c>
      <c r="E153" s="3">
        <v>1.0</v>
      </c>
      <c r="F153" s="3">
        <v>1.0</v>
      </c>
      <c r="G153" s="3">
        <v>2.0</v>
      </c>
      <c r="H153" s="3">
        <v>2.0</v>
      </c>
      <c r="I153" s="3">
        <v>2.0</v>
      </c>
      <c r="J153" s="4"/>
      <c r="K153" s="4"/>
      <c r="L153" s="4"/>
      <c r="M153" s="4"/>
      <c r="N153" s="3">
        <v>1.5</v>
      </c>
      <c r="O153" s="3">
        <v>179.0</v>
      </c>
      <c r="P153" s="3">
        <v>69.0</v>
      </c>
      <c r="Q153" s="3">
        <v>2.9</v>
      </c>
      <c r="R153" s="4"/>
      <c r="S153" s="3">
        <v>1.0</v>
      </c>
      <c r="T153" s="3">
        <v>2.0</v>
      </c>
    </row>
    <row r="154" ht="15.75" customHeight="1">
      <c r="A154" s="3">
        <v>69.0</v>
      </c>
      <c r="B154" s="3">
        <v>2.0</v>
      </c>
      <c r="C154" s="3">
        <v>2.0</v>
      </c>
      <c r="D154" s="3">
        <v>2.0</v>
      </c>
      <c r="E154" s="3">
        <v>1.0</v>
      </c>
      <c r="F154" s="3">
        <v>2.0</v>
      </c>
      <c r="G154" s="3">
        <v>2.0</v>
      </c>
      <c r="H154" s="3">
        <v>2.0</v>
      </c>
      <c r="I154" s="3">
        <v>2.0</v>
      </c>
      <c r="J154" s="3">
        <v>2.0</v>
      </c>
      <c r="K154" s="3">
        <v>2.0</v>
      </c>
      <c r="L154" s="3">
        <v>2.0</v>
      </c>
      <c r="M154" s="3">
        <v>2.0</v>
      </c>
      <c r="N154" s="3">
        <v>3.2</v>
      </c>
      <c r="O154" s="3">
        <v>119.0</v>
      </c>
      <c r="P154" s="3">
        <v>136.0</v>
      </c>
      <c r="Q154" s="4"/>
      <c r="R154" s="4"/>
      <c r="S154" s="3">
        <v>2.0</v>
      </c>
      <c r="T154" s="3">
        <v>2.0</v>
      </c>
    </row>
    <row r="155" ht="15.75" customHeight="1">
      <c r="A155" s="3">
        <v>72.0</v>
      </c>
      <c r="B155" s="3">
        <v>1.0</v>
      </c>
      <c r="C155" s="3">
        <v>2.0</v>
      </c>
      <c r="D155" s="3">
        <v>1.0</v>
      </c>
      <c r="E155" s="3">
        <v>1.0</v>
      </c>
      <c r="F155" s="3">
        <v>2.0</v>
      </c>
      <c r="G155" s="3">
        <v>2.0</v>
      </c>
      <c r="H155" s="3">
        <v>2.0</v>
      </c>
      <c r="I155" s="3">
        <v>1.0</v>
      </c>
      <c r="J155" s="3">
        <v>2.0</v>
      </c>
      <c r="K155" s="3">
        <v>2.0</v>
      </c>
      <c r="L155" s="3">
        <v>2.0</v>
      </c>
      <c r="M155" s="3">
        <v>2.0</v>
      </c>
      <c r="N155" s="3">
        <v>1.0</v>
      </c>
      <c r="O155" s="3">
        <v>115.0</v>
      </c>
      <c r="P155" s="3">
        <v>52.0</v>
      </c>
      <c r="Q155" s="3">
        <v>3.4</v>
      </c>
      <c r="R155" s="3">
        <v>50.0</v>
      </c>
      <c r="S155" s="3">
        <v>2.0</v>
      </c>
      <c r="T155" s="3">
        <v>2.0</v>
      </c>
    </row>
    <row r="156" ht="15.75" customHeight="1">
      <c r="A156" s="3">
        <v>78.0</v>
      </c>
      <c r="B156" s="3">
        <v>1.0</v>
      </c>
      <c r="C156" s="3">
        <v>2.0</v>
      </c>
      <c r="D156" s="3">
        <v>2.0</v>
      </c>
      <c r="E156" s="3">
        <v>1.0</v>
      </c>
      <c r="F156" s="3">
        <v>2.0</v>
      </c>
      <c r="G156" s="3">
        <v>2.0</v>
      </c>
      <c r="H156" s="3">
        <v>2.0</v>
      </c>
      <c r="I156" s="3">
        <v>2.0</v>
      </c>
      <c r="J156" s="3">
        <v>2.0</v>
      </c>
      <c r="K156" s="3">
        <v>2.0</v>
      </c>
      <c r="L156" s="3">
        <v>2.0</v>
      </c>
      <c r="M156" s="3">
        <v>2.0</v>
      </c>
      <c r="N156" s="3">
        <v>0.7</v>
      </c>
      <c r="O156" s="3">
        <v>96.0</v>
      </c>
      <c r="P156" s="3">
        <v>32.0</v>
      </c>
      <c r="Q156" s="3">
        <v>4.0</v>
      </c>
      <c r="R156" s="4"/>
      <c r="S156" s="3">
        <v>1.0</v>
      </c>
      <c r="T156" s="3">
        <v>2.0</v>
      </c>
    </row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9" width="8.71"/>
  </cols>
  <sheetData>
    <row r="1">
      <c r="A1" s="1" t="s">
        <v>0</v>
      </c>
      <c r="B1" s="5"/>
      <c r="C1" s="5"/>
      <c r="D1" s="1" t="s">
        <v>1</v>
      </c>
      <c r="E1" s="5"/>
      <c r="F1" s="5"/>
      <c r="G1" s="1" t="s">
        <v>2</v>
      </c>
      <c r="H1" s="5"/>
      <c r="I1" s="5"/>
      <c r="J1" s="1" t="s">
        <v>3</v>
      </c>
      <c r="K1" s="5"/>
      <c r="L1" s="5"/>
      <c r="M1" s="1" t="s">
        <v>4</v>
      </c>
      <c r="N1" s="5"/>
      <c r="O1" s="5"/>
      <c r="P1" s="1" t="s">
        <v>5</v>
      </c>
      <c r="Q1" s="5"/>
      <c r="R1" s="5"/>
      <c r="S1" s="1" t="s">
        <v>6</v>
      </c>
      <c r="T1" s="5"/>
      <c r="U1" s="5"/>
      <c r="V1" s="1" t="s">
        <v>7</v>
      </c>
      <c r="W1" s="5"/>
      <c r="X1" s="5"/>
      <c r="Y1" s="1" t="s">
        <v>8</v>
      </c>
      <c r="Z1" s="5"/>
      <c r="AA1" s="5"/>
      <c r="AB1" s="1" t="s">
        <v>9</v>
      </c>
      <c r="AC1" s="5"/>
      <c r="AD1" s="5"/>
      <c r="AE1" s="1" t="s">
        <v>10</v>
      </c>
      <c r="AF1" s="5"/>
      <c r="AG1" s="5"/>
      <c r="AH1" s="1" t="s">
        <v>11</v>
      </c>
      <c r="AI1" s="5"/>
      <c r="AJ1" s="5"/>
      <c r="AK1" s="1" t="s">
        <v>12</v>
      </c>
      <c r="AL1" s="5"/>
      <c r="AM1" s="5"/>
      <c r="AN1" s="1" t="s">
        <v>13</v>
      </c>
      <c r="AO1" s="5"/>
      <c r="AP1" s="5"/>
      <c r="AQ1" s="1" t="s">
        <v>14</v>
      </c>
      <c r="AR1" s="5"/>
      <c r="AS1" s="5"/>
      <c r="AT1" s="1" t="s">
        <v>15</v>
      </c>
      <c r="AU1" s="5"/>
      <c r="AV1" s="5"/>
      <c r="AW1" s="1" t="s">
        <v>16</v>
      </c>
      <c r="AX1" s="5"/>
      <c r="AY1" s="5"/>
      <c r="AZ1" s="1" t="s">
        <v>17</v>
      </c>
      <c r="BA1" s="5"/>
      <c r="BB1" s="5"/>
      <c r="BC1" s="1" t="s">
        <v>18</v>
      </c>
      <c r="BD1" s="5"/>
      <c r="BE1" s="5"/>
      <c r="BF1" s="2" t="s">
        <v>19</v>
      </c>
      <c r="BG1" s="5"/>
    </row>
    <row r="2">
      <c r="A2" s="3">
        <v>30.0</v>
      </c>
      <c r="B2" s="9">
        <f t="shared" ref="B2:B156" si="1">(((A2-$A$158)/($A$160-$A$158))*((1-0)+0))</f>
        <v>0.323943662</v>
      </c>
      <c r="D2" s="3">
        <v>1.0</v>
      </c>
      <c r="E2" s="9">
        <f t="shared" ref="E2:E156" si="2">(((D2-$D$158)/($D$160-$D$158))*((1-0)+0))</f>
        <v>0</v>
      </c>
      <c r="G2" s="3">
        <v>2.0</v>
      </c>
      <c r="H2" s="9">
        <f t="shared" ref="H2:H156" si="3">(((G2-$G$158)/($G$160-$G$158))*((1-0)+0))</f>
        <v>1</v>
      </c>
      <c r="J2" s="3">
        <v>2.0</v>
      </c>
      <c r="K2" s="9">
        <f t="shared" ref="K2:K156" si="4">(((J2-$J$158)/($J$160-$J$158))*((1-0)+0))</f>
        <v>1</v>
      </c>
      <c r="M2" s="3">
        <v>1.0</v>
      </c>
      <c r="N2" s="9">
        <f t="shared" ref="N2:N156" si="5">(((M2-$M$158)/($M$160-$M$158))*((1-0)+0))</f>
        <v>0</v>
      </c>
      <c r="P2" s="3">
        <v>1.0</v>
      </c>
      <c r="Q2" s="9">
        <f t="shared" ref="Q2:Q156" si="6">(((P2-$P$158)/($P$160-$P$158))*((1-0)+0))</f>
        <v>0</v>
      </c>
      <c r="S2" s="3">
        <v>1.0</v>
      </c>
      <c r="T2" s="9">
        <f t="shared" ref="T2:T156" si="7">(((S2-$S$158)/($S$160-$S$158))*((1-0)+0))</f>
        <v>0</v>
      </c>
      <c r="V2" s="3">
        <v>2.0</v>
      </c>
      <c r="W2" s="9">
        <f t="shared" ref="W2:W156" si="8">(((V2-$V$158)/($V$160-$V$158))*((1-0)+0))</f>
        <v>1</v>
      </c>
      <c r="Y2" s="3">
        <v>1.0</v>
      </c>
      <c r="Z2" s="9">
        <f t="shared" ref="Z2:Z156" si="9">(((Y2-$Y$158)/($Y$160-$Y$158))*((1-0)+0))</f>
        <v>0</v>
      </c>
      <c r="AB2" s="3">
        <v>2.0</v>
      </c>
      <c r="AC2" s="9">
        <f t="shared" ref="AC2:AC156" si="10">(((AB2-$AB$158)/($AB$160-$AB$158))*((1-0)+0))</f>
        <v>1</v>
      </c>
      <c r="AE2" s="3">
        <v>1.0</v>
      </c>
      <c r="AF2" s="9">
        <f t="shared" ref="AF2:AF156" si="11">(((AE2-$AE$158)/($AE$160-$AE$158))*((1-0)+0))</f>
        <v>0</v>
      </c>
      <c r="AH2" s="3">
        <v>1.0</v>
      </c>
      <c r="AI2" s="9">
        <f t="shared" ref="AI2:AI156" si="12">(((AH2-$AH$158)/($AH$160-$AH$158))*((1-0)+0))</f>
        <v>0</v>
      </c>
      <c r="AK2" s="3">
        <v>1.0</v>
      </c>
      <c r="AL2" s="9">
        <f t="shared" ref="AL2:AL156" si="13">(((AK2-$AK$158)/($AK$160-$AK$158))*((1-0)+0))</f>
        <v>0</v>
      </c>
      <c r="AN2" s="3">
        <v>2.5</v>
      </c>
      <c r="AO2" s="9">
        <f t="shared" ref="AO2:AO156" si="14">(((AN2-$AN$158)/($AN$160-$AN$158))*((1-0)+0))</f>
        <v>0.2857142857</v>
      </c>
      <c r="AQ2" s="3">
        <v>165.0</v>
      </c>
      <c r="AR2" s="9">
        <f t="shared" ref="AR2:AR156" si="15">(((AQ2-$AQ$158)/($AQ$160-$AQ$158))*((1-0)+0))</f>
        <v>0.5167286245</v>
      </c>
      <c r="AT2" s="3">
        <v>64.0</v>
      </c>
      <c r="AU2" s="9">
        <f t="shared" ref="AU2:AU156" si="16">(((AT2-$AT$158)/($AT$160-$AT$158))*((1-0)+0))</f>
        <v>0.07886435331</v>
      </c>
      <c r="AW2" s="3">
        <v>2.8</v>
      </c>
      <c r="AX2" s="9">
        <f t="shared" ref="AX2:AX156" si="17">(((A2-$A$158)/($A$160-$A$158))*((1-0)+0))</f>
        <v>0.323943662</v>
      </c>
      <c r="AZ2" s="4">
        <v>43.5</v>
      </c>
      <c r="BA2" s="9">
        <f t="shared" ref="BA2:BA156" si="18">(((A2-$A$158)/($A$160-$A$158))*((1-0)+0))</f>
        <v>0.323943662</v>
      </c>
      <c r="BC2" s="3">
        <v>2.0</v>
      </c>
      <c r="BD2" s="9">
        <f t="shared" ref="BD2:BD156" si="19">(((BC2-$BC$158)/($BC$160-$BC$158))*((1-0)+0))</f>
        <v>1</v>
      </c>
      <c r="BF2" s="3">
        <v>1.0</v>
      </c>
      <c r="BG2" s="9">
        <f t="shared" ref="BG2:BG156" si="20">(((BF2-$BF$158)/($BF$160-$BF$158))*((1-0)+0))</f>
        <v>0</v>
      </c>
    </row>
    <row r="3">
      <c r="A3" s="3">
        <v>31.0</v>
      </c>
      <c r="B3" s="9">
        <f t="shared" si="1"/>
        <v>0.338028169</v>
      </c>
      <c r="D3" s="3">
        <v>1.0</v>
      </c>
      <c r="E3" s="9">
        <f t="shared" si="2"/>
        <v>0</v>
      </c>
      <c r="G3" s="3">
        <v>1.0</v>
      </c>
      <c r="H3" s="9">
        <f t="shared" si="3"/>
        <v>0</v>
      </c>
      <c r="J3" s="3">
        <v>2.0</v>
      </c>
      <c r="K3" s="9">
        <f t="shared" si="4"/>
        <v>1</v>
      </c>
      <c r="M3" s="3">
        <v>1.0</v>
      </c>
      <c r="N3" s="9">
        <f t="shared" si="5"/>
        <v>0</v>
      </c>
      <c r="P3" s="3">
        <v>1.0</v>
      </c>
      <c r="Q3" s="9">
        <f t="shared" si="6"/>
        <v>0</v>
      </c>
      <c r="S3" s="3">
        <v>1.0</v>
      </c>
      <c r="T3" s="9">
        <f t="shared" si="7"/>
        <v>0</v>
      </c>
      <c r="V3" s="3">
        <v>2.0</v>
      </c>
      <c r="W3" s="9">
        <f t="shared" si="8"/>
        <v>1</v>
      </c>
      <c r="Y3" s="3">
        <v>2.0</v>
      </c>
      <c r="Z3" s="9">
        <f t="shared" si="9"/>
        <v>1</v>
      </c>
      <c r="AB3" s="3">
        <v>1.0</v>
      </c>
      <c r="AC3" s="9">
        <f t="shared" si="10"/>
        <v>0</v>
      </c>
      <c r="AE3" s="3">
        <v>2.0</v>
      </c>
      <c r="AF3" s="9">
        <f t="shared" si="11"/>
        <v>1</v>
      </c>
      <c r="AH3" s="3">
        <v>2.0</v>
      </c>
      <c r="AI3" s="9">
        <f t="shared" si="12"/>
        <v>1</v>
      </c>
      <c r="AK3" s="3">
        <v>2.0</v>
      </c>
      <c r="AL3" s="9">
        <f t="shared" si="13"/>
        <v>1</v>
      </c>
      <c r="AN3" s="3">
        <v>8.0</v>
      </c>
      <c r="AO3" s="9">
        <f t="shared" si="14"/>
        <v>1</v>
      </c>
      <c r="AQ3" s="4">
        <v>122.357</v>
      </c>
      <c r="AR3" s="9">
        <f t="shared" si="15"/>
        <v>0.358204461</v>
      </c>
      <c r="AT3" s="3">
        <v>101.0</v>
      </c>
      <c r="AU3" s="9">
        <f t="shared" si="16"/>
        <v>0.1372239748</v>
      </c>
      <c r="AW3" s="3">
        <v>2.2</v>
      </c>
      <c r="AX3" s="9">
        <f t="shared" si="17"/>
        <v>0.338028169</v>
      </c>
      <c r="AZ3" s="4">
        <v>43.5</v>
      </c>
      <c r="BA3" s="9">
        <f t="shared" si="18"/>
        <v>0.338028169</v>
      </c>
      <c r="BC3" s="3">
        <v>2.0</v>
      </c>
      <c r="BD3" s="9">
        <f t="shared" si="19"/>
        <v>1</v>
      </c>
      <c r="BF3" s="3">
        <v>1.0</v>
      </c>
      <c r="BG3" s="9">
        <f t="shared" si="20"/>
        <v>0</v>
      </c>
    </row>
    <row r="4">
      <c r="A4" s="3">
        <v>33.0</v>
      </c>
      <c r="B4" s="9">
        <f t="shared" si="1"/>
        <v>0.3661971831</v>
      </c>
      <c r="D4" s="3">
        <v>1.0</v>
      </c>
      <c r="E4" s="9">
        <f t="shared" si="2"/>
        <v>0</v>
      </c>
      <c r="G4" s="3">
        <v>1.0</v>
      </c>
      <c r="H4" s="9">
        <f t="shared" si="3"/>
        <v>0</v>
      </c>
      <c r="J4" s="3">
        <v>2.0</v>
      </c>
      <c r="K4" s="9">
        <f t="shared" si="4"/>
        <v>1</v>
      </c>
      <c r="M4" s="3">
        <v>1.0</v>
      </c>
      <c r="N4" s="9">
        <f t="shared" si="5"/>
        <v>0</v>
      </c>
      <c r="P4" s="3">
        <v>1.0</v>
      </c>
      <c r="Q4" s="9">
        <f t="shared" si="6"/>
        <v>0</v>
      </c>
      <c r="S4" s="3">
        <v>2.0</v>
      </c>
      <c r="T4" s="9">
        <f t="shared" si="7"/>
        <v>1</v>
      </c>
      <c r="V4" s="3">
        <v>2.0</v>
      </c>
      <c r="W4" s="9">
        <f t="shared" si="8"/>
        <v>1</v>
      </c>
      <c r="Y4" s="3">
        <v>2.0</v>
      </c>
      <c r="Z4" s="9">
        <f t="shared" si="9"/>
        <v>1</v>
      </c>
      <c r="AB4" s="3">
        <v>2.0</v>
      </c>
      <c r="AC4" s="9">
        <f t="shared" si="10"/>
        <v>1</v>
      </c>
      <c r="AE4" s="3">
        <v>2.0</v>
      </c>
      <c r="AF4" s="9">
        <f t="shared" si="11"/>
        <v>1</v>
      </c>
      <c r="AH4" s="3">
        <v>1.0</v>
      </c>
      <c r="AI4" s="9">
        <f t="shared" si="12"/>
        <v>0</v>
      </c>
      <c r="AK4" s="3">
        <v>2.0</v>
      </c>
      <c r="AL4" s="9">
        <f t="shared" si="13"/>
        <v>1</v>
      </c>
      <c r="AN4" s="3">
        <v>0.7</v>
      </c>
      <c r="AO4" s="9">
        <f t="shared" si="14"/>
        <v>0.05194805195</v>
      </c>
      <c r="AQ4" s="3">
        <v>63.0</v>
      </c>
      <c r="AR4" s="9">
        <f t="shared" si="15"/>
        <v>0.1375464684</v>
      </c>
      <c r="AT4" s="3">
        <v>80.0</v>
      </c>
      <c r="AU4" s="9">
        <f t="shared" si="16"/>
        <v>0.1041009464</v>
      </c>
      <c r="AW4" s="3">
        <v>3.0</v>
      </c>
      <c r="AX4" s="9">
        <f t="shared" si="17"/>
        <v>0.3661971831</v>
      </c>
      <c r="AZ4" s="3">
        <v>31.0</v>
      </c>
      <c r="BA4" s="9">
        <f t="shared" si="18"/>
        <v>0.3661971831</v>
      </c>
      <c r="BC4" s="3">
        <v>2.0</v>
      </c>
      <c r="BD4" s="9">
        <f t="shared" si="19"/>
        <v>1</v>
      </c>
      <c r="BF4" s="3">
        <v>1.0</v>
      </c>
      <c r="BG4" s="9">
        <f t="shared" si="20"/>
        <v>0</v>
      </c>
    </row>
    <row r="5">
      <c r="A5" s="3">
        <v>34.0</v>
      </c>
      <c r="B5" s="9">
        <f t="shared" si="1"/>
        <v>0.3802816901</v>
      </c>
      <c r="D5" s="3">
        <v>1.0</v>
      </c>
      <c r="E5" s="9">
        <f t="shared" si="2"/>
        <v>0</v>
      </c>
      <c r="G5" s="3">
        <v>1.0</v>
      </c>
      <c r="H5" s="9">
        <f t="shared" si="3"/>
        <v>0</v>
      </c>
      <c r="J5" s="3">
        <v>2.0</v>
      </c>
      <c r="K5" s="9">
        <f t="shared" si="4"/>
        <v>1</v>
      </c>
      <c r="M5" s="3">
        <v>1.0</v>
      </c>
      <c r="N5" s="9">
        <f t="shared" si="5"/>
        <v>0</v>
      </c>
      <c r="P5" s="3">
        <v>1.0</v>
      </c>
      <c r="Q5" s="9">
        <f t="shared" si="6"/>
        <v>0</v>
      </c>
      <c r="S5" s="3">
        <v>2.0</v>
      </c>
      <c r="T5" s="9">
        <f t="shared" si="7"/>
        <v>1</v>
      </c>
      <c r="V5" s="3">
        <v>1.0</v>
      </c>
      <c r="W5" s="9">
        <f t="shared" si="8"/>
        <v>0</v>
      </c>
      <c r="Y5" s="3">
        <v>1.0</v>
      </c>
      <c r="Z5" s="9">
        <f t="shared" si="9"/>
        <v>0</v>
      </c>
      <c r="AB5" s="3">
        <v>2.0</v>
      </c>
      <c r="AC5" s="9">
        <f t="shared" si="10"/>
        <v>1</v>
      </c>
      <c r="AE5" s="3">
        <v>1.0</v>
      </c>
      <c r="AF5" s="9">
        <f t="shared" si="11"/>
        <v>0</v>
      </c>
      <c r="AH5" s="3">
        <v>2.0</v>
      </c>
      <c r="AI5" s="9">
        <f t="shared" si="12"/>
        <v>1</v>
      </c>
      <c r="AK5" s="3">
        <v>2.0</v>
      </c>
      <c r="AL5" s="9">
        <f t="shared" si="13"/>
        <v>1</v>
      </c>
      <c r="AN5" s="3">
        <v>2.8</v>
      </c>
      <c r="AO5" s="9">
        <f t="shared" si="14"/>
        <v>0.3246753247</v>
      </c>
      <c r="AQ5" s="3">
        <v>127.0</v>
      </c>
      <c r="AR5" s="9">
        <f t="shared" si="15"/>
        <v>0.375464684</v>
      </c>
      <c r="AT5" s="3">
        <v>182.0</v>
      </c>
      <c r="AU5" s="9">
        <f t="shared" si="16"/>
        <v>0.2649842271</v>
      </c>
      <c r="AW5" s="4">
        <v>3.152</v>
      </c>
      <c r="AX5" s="9">
        <f t="shared" si="17"/>
        <v>0.3802816901</v>
      </c>
      <c r="AZ5" s="4">
        <v>43.5</v>
      </c>
      <c r="BA5" s="9">
        <f t="shared" si="18"/>
        <v>0.3802816901</v>
      </c>
      <c r="BC5" s="3">
        <v>1.0</v>
      </c>
      <c r="BD5" s="9">
        <f t="shared" si="19"/>
        <v>0</v>
      </c>
      <c r="BF5" s="3">
        <v>1.0</v>
      </c>
      <c r="BG5" s="9">
        <f t="shared" si="20"/>
        <v>0</v>
      </c>
    </row>
    <row r="6">
      <c r="A6" s="3">
        <v>35.0</v>
      </c>
      <c r="B6" s="9">
        <f t="shared" si="1"/>
        <v>0.3943661972</v>
      </c>
      <c r="D6" s="3">
        <v>1.0</v>
      </c>
      <c r="E6" s="9">
        <f t="shared" si="2"/>
        <v>0</v>
      </c>
      <c r="G6" s="3">
        <v>1.0</v>
      </c>
      <c r="H6" s="9">
        <f t="shared" si="3"/>
        <v>0</v>
      </c>
      <c r="J6" s="3">
        <v>2.0</v>
      </c>
      <c r="K6" s="9">
        <f t="shared" si="4"/>
        <v>1</v>
      </c>
      <c r="M6" s="3">
        <v>1.0</v>
      </c>
      <c r="N6" s="9">
        <f t="shared" si="5"/>
        <v>0</v>
      </c>
      <c r="P6" s="3">
        <v>2.0</v>
      </c>
      <c r="Q6" s="9">
        <f t="shared" si="6"/>
        <v>1</v>
      </c>
      <c r="S6" s="3">
        <v>2.0</v>
      </c>
      <c r="T6" s="9">
        <f t="shared" si="7"/>
        <v>1</v>
      </c>
      <c r="V6" s="4">
        <v>2.0</v>
      </c>
      <c r="W6" s="9">
        <f t="shared" si="8"/>
        <v>1</v>
      </c>
      <c r="Y6" s="4">
        <v>2.0</v>
      </c>
      <c r="Z6" s="9">
        <f t="shared" si="9"/>
        <v>1</v>
      </c>
      <c r="AB6" s="3">
        <v>1.0</v>
      </c>
      <c r="AC6" s="9">
        <f t="shared" si="10"/>
        <v>0</v>
      </c>
      <c r="AE6" s="3">
        <v>1.0</v>
      </c>
      <c r="AF6" s="9">
        <f t="shared" si="11"/>
        <v>0</v>
      </c>
      <c r="AH6" s="3">
        <v>1.0</v>
      </c>
      <c r="AI6" s="9">
        <f t="shared" si="12"/>
        <v>0</v>
      </c>
      <c r="AK6" s="3">
        <v>2.0</v>
      </c>
      <c r="AL6" s="9">
        <f t="shared" si="13"/>
        <v>1</v>
      </c>
      <c r="AN6" s="3">
        <v>1.5</v>
      </c>
      <c r="AO6" s="9">
        <f t="shared" si="14"/>
        <v>0.1558441558</v>
      </c>
      <c r="AQ6" s="3">
        <v>138.0</v>
      </c>
      <c r="AR6" s="9">
        <f t="shared" si="15"/>
        <v>0.4163568773</v>
      </c>
      <c r="AT6" s="3">
        <v>58.0</v>
      </c>
      <c r="AU6" s="9">
        <f t="shared" si="16"/>
        <v>0.06940063091</v>
      </c>
      <c r="AW6" s="3">
        <v>2.6</v>
      </c>
      <c r="AX6" s="9">
        <f t="shared" si="17"/>
        <v>0.3943661972</v>
      </c>
      <c r="AZ6" s="4">
        <v>43.5</v>
      </c>
      <c r="BA6" s="9">
        <f t="shared" si="18"/>
        <v>0.3943661972</v>
      </c>
      <c r="BC6" s="3">
        <v>2.0</v>
      </c>
      <c r="BD6" s="9">
        <f t="shared" si="19"/>
        <v>1</v>
      </c>
      <c r="BF6" s="3">
        <v>1.0</v>
      </c>
      <c r="BG6" s="9">
        <f t="shared" si="20"/>
        <v>0</v>
      </c>
    </row>
    <row r="7">
      <c r="A7" s="3">
        <v>37.0</v>
      </c>
      <c r="B7" s="9">
        <f t="shared" si="1"/>
        <v>0.4225352113</v>
      </c>
      <c r="D7" s="3">
        <v>1.0</v>
      </c>
      <c r="E7" s="9">
        <f t="shared" si="2"/>
        <v>0</v>
      </c>
      <c r="G7" s="3">
        <v>2.0</v>
      </c>
      <c r="H7" s="9">
        <f t="shared" si="3"/>
        <v>1</v>
      </c>
      <c r="J7" s="3">
        <v>2.0</v>
      </c>
      <c r="K7" s="9">
        <f t="shared" si="4"/>
        <v>1</v>
      </c>
      <c r="M7" s="3">
        <v>1.0</v>
      </c>
      <c r="N7" s="9">
        <f t="shared" si="5"/>
        <v>0</v>
      </c>
      <c r="P7" s="3">
        <v>2.0</v>
      </c>
      <c r="Q7" s="9">
        <f t="shared" si="6"/>
        <v>1</v>
      </c>
      <c r="S7" s="3">
        <v>2.0</v>
      </c>
      <c r="T7" s="9">
        <f t="shared" si="7"/>
        <v>1</v>
      </c>
      <c r="V7" s="3">
        <v>2.0</v>
      </c>
      <c r="W7" s="9">
        <f t="shared" si="8"/>
        <v>1</v>
      </c>
      <c r="Y7" s="3">
        <v>2.0</v>
      </c>
      <c r="Z7" s="9">
        <f t="shared" si="9"/>
        <v>1</v>
      </c>
      <c r="AB7" s="3">
        <v>2.0</v>
      </c>
      <c r="AC7" s="9">
        <f t="shared" si="10"/>
        <v>1</v>
      </c>
      <c r="AE7" s="3">
        <v>1.0</v>
      </c>
      <c r="AF7" s="9">
        <f t="shared" si="11"/>
        <v>0</v>
      </c>
      <c r="AH7" s="3">
        <v>2.0</v>
      </c>
      <c r="AI7" s="9">
        <f t="shared" si="12"/>
        <v>1</v>
      </c>
      <c r="AK7" s="3">
        <v>2.0</v>
      </c>
      <c r="AL7" s="9">
        <f t="shared" si="13"/>
        <v>1</v>
      </c>
      <c r="AN7" s="3">
        <v>0.6</v>
      </c>
      <c r="AO7" s="9">
        <f t="shared" si="14"/>
        <v>0.03896103896</v>
      </c>
      <c r="AQ7" s="3">
        <v>67.0</v>
      </c>
      <c r="AR7" s="9">
        <f t="shared" si="15"/>
        <v>0.1524163569</v>
      </c>
      <c r="AT7" s="3">
        <v>28.0</v>
      </c>
      <c r="AU7" s="9">
        <f t="shared" si="16"/>
        <v>0.02208201893</v>
      </c>
      <c r="AW7" s="3">
        <v>4.2</v>
      </c>
      <c r="AX7" s="9">
        <f t="shared" si="17"/>
        <v>0.4225352113</v>
      </c>
      <c r="AZ7" s="4">
        <v>43.5</v>
      </c>
      <c r="BA7" s="9">
        <f t="shared" si="18"/>
        <v>0.4225352113</v>
      </c>
      <c r="BC7" s="3">
        <v>1.0</v>
      </c>
      <c r="BD7" s="9">
        <f t="shared" si="19"/>
        <v>0</v>
      </c>
      <c r="BF7" s="3">
        <v>1.0</v>
      </c>
      <c r="BG7" s="9">
        <f t="shared" si="20"/>
        <v>0</v>
      </c>
    </row>
    <row r="8">
      <c r="A8" s="3">
        <v>38.0</v>
      </c>
      <c r="B8" s="9">
        <f t="shared" si="1"/>
        <v>0.4366197183</v>
      </c>
      <c r="D8" s="3">
        <v>1.0</v>
      </c>
      <c r="E8" s="9">
        <f t="shared" si="2"/>
        <v>0</v>
      </c>
      <c r="G8" s="3">
        <v>1.0</v>
      </c>
      <c r="H8" s="9">
        <f t="shared" si="3"/>
        <v>0</v>
      </c>
      <c r="J8" s="3">
        <v>2.0</v>
      </c>
      <c r="K8" s="9">
        <f t="shared" si="4"/>
        <v>1</v>
      </c>
      <c r="M8" s="3">
        <v>1.0</v>
      </c>
      <c r="N8" s="9">
        <f t="shared" si="5"/>
        <v>0</v>
      </c>
      <c r="P8" s="3">
        <v>1.0</v>
      </c>
      <c r="Q8" s="9">
        <f t="shared" si="6"/>
        <v>0</v>
      </c>
      <c r="S8" s="3">
        <v>1.0</v>
      </c>
      <c r="T8" s="9">
        <f t="shared" si="7"/>
        <v>0</v>
      </c>
      <c r="V8" s="3">
        <v>2.0</v>
      </c>
      <c r="W8" s="9">
        <f t="shared" si="8"/>
        <v>1</v>
      </c>
      <c r="Y8" s="3">
        <v>1.0</v>
      </c>
      <c r="Z8" s="9">
        <f t="shared" si="9"/>
        <v>0</v>
      </c>
      <c r="AB8" s="3">
        <v>2.0</v>
      </c>
      <c r="AC8" s="9">
        <f t="shared" si="10"/>
        <v>1</v>
      </c>
      <c r="AE8" s="3">
        <v>1.0</v>
      </c>
      <c r="AF8" s="9">
        <f t="shared" si="11"/>
        <v>0</v>
      </c>
      <c r="AH8" s="3">
        <v>1.0</v>
      </c>
      <c r="AI8" s="9">
        <f t="shared" si="12"/>
        <v>0</v>
      </c>
      <c r="AK8" s="3">
        <v>1.0</v>
      </c>
      <c r="AL8" s="9">
        <f t="shared" si="13"/>
        <v>0</v>
      </c>
      <c r="AN8" s="3">
        <v>1.2</v>
      </c>
      <c r="AO8" s="9">
        <f t="shared" si="14"/>
        <v>0.1168831169</v>
      </c>
      <c r="AQ8" s="3">
        <v>118.0</v>
      </c>
      <c r="AR8" s="9">
        <f t="shared" si="15"/>
        <v>0.3420074349</v>
      </c>
      <c r="AT8" s="3">
        <v>16.0</v>
      </c>
      <c r="AU8" s="9">
        <f t="shared" si="16"/>
        <v>0.003154574132</v>
      </c>
      <c r="AW8" s="3">
        <v>2.8</v>
      </c>
      <c r="AX8" s="9">
        <f t="shared" si="17"/>
        <v>0.4366197183</v>
      </c>
      <c r="AZ8" s="4">
        <v>43.5</v>
      </c>
      <c r="BA8" s="9">
        <f t="shared" si="18"/>
        <v>0.4366197183</v>
      </c>
      <c r="BC8" s="3">
        <v>2.0</v>
      </c>
      <c r="BD8" s="9">
        <f t="shared" si="19"/>
        <v>1</v>
      </c>
      <c r="BF8" s="3">
        <v>1.0</v>
      </c>
      <c r="BG8" s="9">
        <f t="shared" si="20"/>
        <v>0</v>
      </c>
    </row>
    <row r="9">
      <c r="A9" s="3">
        <v>38.0</v>
      </c>
      <c r="B9" s="9">
        <f t="shared" si="1"/>
        <v>0.4366197183</v>
      </c>
      <c r="D9" s="3">
        <v>1.0</v>
      </c>
      <c r="E9" s="9">
        <f t="shared" si="2"/>
        <v>0</v>
      </c>
      <c r="G9" s="3">
        <v>1.0</v>
      </c>
      <c r="H9" s="9">
        <f t="shared" si="3"/>
        <v>0</v>
      </c>
      <c r="J9" s="3">
        <v>2.0</v>
      </c>
      <c r="K9" s="9">
        <f t="shared" si="4"/>
        <v>1</v>
      </c>
      <c r="M9" s="3">
        <v>2.0</v>
      </c>
      <c r="N9" s="9">
        <f t="shared" si="5"/>
        <v>1</v>
      </c>
      <c r="P9" s="3">
        <v>2.0</v>
      </c>
      <c r="Q9" s="9">
        <f t="shared" si="6"/>
        <v>1</v>
      </c>
      <c r="S9" s="3">
        <v>2.0</v>
      </c>
      <c r="T9" s="9">
        <f t="shared" si="7"/>
        <v>1</v>
      </c>
      <c r="V9" s="3">
        <v>2.0</v>
      </c>
      <c r="W9" s="9">
        <f t="shared" si="8"/>
        <v>1</v>
      </c>
      <c r="Y9" s="3">
        <v>1.0</v>
      </c>
      <c r="Z9" s="9">
        <f t="shared" si="9"/>
        <v>0</v>
      </c>
      <c r="AB9" s="3">
        <v>2.0</v>
      </c>
      <c r="AC9" s="9">
        <f t="shared" si="10"/>
        <v>1</v>
      </c>
      <c r="AE9" s="3">
        <v>2.0</v>
      </c>
      <c r="AF9" s="9">
        <f t="shared" si="11"/>
        <v>1</v>
      </c>
      <c r="AH9" s="3">
        <v>2.0</v>
      </c>
      <c r="AI9" s="9">
        <f t="shared" si="12"/>
        <v>1</v>
      </c>
      <c r="AK9" s="3">
        <v>2.0</v>
      </c>
      <c r="AL9" s="9">
        <f t="shared" si="13"/>
        <v>1</v>
      </c>
      <c r="AN9" s="3">
        <v>0.4</v>
      </c>
      <c r="AO9" s="9">
        <f t="shared" si="14"/>
        <v>0.01298701299</v>
      </c>
      <c r="AQ9" s="3">
        <v>243.0</v>
      </c>
      <c r="AR9" s="9">
        <f t="shared" si="15"/>
        <v>0.8066914498</v>
      </c>
      <c r="AT9" s="3">
        <v>49.0</v>
      </c>
      <c r="AU9" s="9">
        <f t="shared" si="16"/>
        <v>0.05520504732</v>
      </c>
      <c r="AW9" s="3">
        <v>3.8</v>
      </c>
      <c r="AX9" s="9">
        <f t="shared" si="17"/>
        <v>0.4366197183</v>
      </c>
      <c r="AZ9" s="3">
        <v>90.0</v>
      </c>
      <c r="BA9" s="9">
        <f t="shared" si="18"/>
        <v>0.4366197183</v>
      </c>
      <c r="BC9" s="3">
        <v>2.0</v>
      </c>
      <c r="BD9" s="9">
        <f t="shared" si="19"/>
        <v>1</v>
      </c>
      <c r="BF9" s="3">
        <v>1.0</v>
      </c>
      <c r="BG9" s="9">
        <f t="shared" si="20"/>
        <v>0</v>
      </c>
    </row>
    <row r="10">
      <c r="A10" s="3">
        <v>39.0</v>
      </c>
      <c r="B10" s="9">
        <f t="shared" si="1"/>
        <v>0.4507042254</v>
      </c>
      <c r="D10" s="3">
        <v>1.0</v>
      </c>
      <c r="E10" s="9">
        <f t="shared" si="2"/>
        <v>0</v>
      </c>
      <c r="G10" s="3">
        <v>1.0</v>
      </c>
      <c r="H10" s="9">
        <f t="shared" si="3"/>
        <v>0</v>
      </c>
      <c r="J10" s="3">
        <v>1.0</v>
      </c>
      <c r="K10" s="9">
        <f t="shared" si="4"/>
        <v>0</v>
      </c>
      <c r="M10" s="3">
        <v>1.0</v>
      </c>
      <c r="N10" s="9">
        <f t="shared" si="5"/>
        <v>0</v>
      </c>
      <c r="P10" s="3">
        <v>1.0</v>
      </c>
      <c r="Q10" s="9">
        <f t="shared" si="6"/>
        <v>0</v>
      </c>
      <c r="S10" s="3">
        <v>2.0</v>
      </c>
      <c r="T10" s="9">
        <f t="shared" si="7"/>
        <v>1</v>
      </c>
      <c r="V10" s="3">
        <v>2.0</v>
      </c>
      <c r="W10" s="9">
        <f t="shared" si="8"/>
        <v>1</v>
      </c>
      <c r="Y10" s="3">
        <v>1.0</v>
      </c>
      <c r="Z10" s="9">
        <f t="shared" si="9"/>
        <v>0</v>
      </c>
      <c r="AB10" s="3">
        <v>2.0</v>
      </c>
      <c r="AC10" s="9">
        <f t="shared" si="10"/>
        <v>1</v>
      </c>
      <c r="AE10" s="3">
        <v>2.0</v>
      </c>
      <c r="AF10" s="9">
        <f t="shared" si="11"/>
        <v>1</v>
      </c>
      <c r="AH10" s="3">
        <v>2.0</v>
      </c>
      <c r="AI10" s="9">
        <f t="shared" si="12"/>
        <v>1</v>
      </c>
      <c r="AK10" s="3">
        <v>2.0</v>
      </c>
      <c r="AL10" s="9">
        <f t="shared" si="13"/>
        <v>1</v>
      </c>
      <c r="AN10" s="3">
        <v>2.3</v>
      </c>
      <c r="AO10" s="9">
        <f t="shared" si="14"/>
        <v>0.2597402597</v>
      </c>
      <c r="AQ10" s="3">
        <v>280.0</v>
      </c>
      <c r="AR10" s="9">
        <f t="shared" si="15"/>
        <v>0.9442379182</v>
      </c>
      <c r="AT10" s="3">
        <v>98.0</v>
      </c>
      <c r="AU10" s="9">
        <f t="shared" si="16"/>
        <v>0.1324921136</v>
      </c>
      <c r="AW10" s="3">
        <v>3.8</v>
      </c>
      <c r="AX10" s="9">
        <f t="shared" si="17"/>
        <v>0.4507042254</v>
      </c>
      <c r="AZ10" s="3">
        <v>40.0</v>
      </c>
      <c r="BA10" s="9">
        <f t="shared" si="18"/>
        <v>0.4507042254</v>
      </c>
      <c r="BC10" s="3">
        <v>1.0</v>
      </c>
      <c r="BD10" s="9">
        <f t="shared" si="19"/>
        <v>0</v>
      </c>
      <c r="BF10" s="3">
        <v>1.0</v>
      </c>
      <c r="BG10" s="9">
        <f t="shared" si="20"/>
        <v>0</v>
      </c>
    </row>
    <row r="11">
      <c r="A11" s="3">
        <v>41.0</v>
      </c>
      <c r="B11" s="9">
        <f t="shared" si="1"/>
        <v>0.4788732394</v>
      </c>
      <c r="D11" s="3">
        <v>1.0</v>
      </c>
      <c r="E11" s="9">
        <f t="shared" si="2"/>
        <v>0</v>
      </c>
      <c r="G11" s="3">
        <v>2.0</v>
      </c>
      <c r="H11" s="9">
        <f t="shared" si="3"/>
        <v>1</v>
      </c>
      <c r="J11" s="3">
        <v>2.0</v>
      </c>
      <c r="K11" s="9">
        <f t="shared" si="4"/>
        <v>1</v>
      </c>
      <c r="M11" s="3">
        <v>1.0</v>
      </c>
      <c r="N11" s="9">
        <f t="shared" si="5"/>
        <v>0</v>
      </c>
      <c r="P11" s="3">
        <v>2.0</v>
      </c>
      <c r="Q11" s="9">
        <f t="shared" si="6"/>
        <v>1</v>
      </c>
      <c r="S11" s="3">
        <v>2.0</v>
      </c>
      <c r="T11" s="9">
        <f t="shared" si="7"/>
        <v>1</v>
      </c>
      <c r="V11" s="3">
        <v>2.0</v>
      </c>
      <c r="W11" s="9">
        <f t="shared" si="8"/>
        <v>1</v>
      </c>
      <c r="Y11" s="3">
        <v>1.0</v>
      </c>
      <c r="Z11" s="9">
        <f t="shared" si="9"/>
        <v>0</v>
      </c>
      <c r="AB11" s="3">
        <v>1.0</v>
      </c>
      <c r="AC11" s="9">
        <f t="shared" si="10"/>
        <v>0</v>
      </c>
      <c r="AE11" s="3">
        <v>1.0</v>
      </c>
      <c r="AF11" s="9">
        <f t="shared" si="11"/>
        <v>0</v>
      </c>
      <c r="AH11" s="3">
        <v>2.0</v>
      </c>
      <c r="AI11" s="9">
        <f t="shared" si="12"/>
        <v>1</v>
      </c>
      <c r="AK11" s="3">
        <v>1.0</v>
      </c>
      <c r="AL11" s="9">
        <f t="shared" si="13"/>
        <v>0</v>
      </c>
      <c r="AN11" s="3">
        <v>4.2</v>
      </c>
      <c r="AO11" s="9">
        <f t="shared" si="14"/>
        <v>0.5064935065</v>
      </c>
      <c r="AQ11" s="3">
        <v>65.0</v>
      </c>
      <c r="AR11" s="9">
        <f t="shared" si="15"/>
        <v>0.1449814126</v>
      </c>
      <c r="AT11" s="3">
        <v>120.0</v>
      </c>
      <c r="AU11" s="9">
        <f t="shared" si="16"/>
        <v>0.167192429</v>
      </c>
      <c r="AW11" s="3">
        <v>3.4</v>
      </c>
      <c r="AX11" s="9">
        <f t="shared" si="17"/>
        <v>0.4788732394</v>
      </c>
      <c r="AZ11" s="4">
        <v>43.5</v>
      </c>
      <c r="BA11" s="9">
        <f t="shared" si="18"/>
        <v>0.4788732394</v>
      </c>
      <c r="BC11" s="3">
        <v>2.0</v>
      </c>
      <c r="BD11" s="9">
        <f t="shared" si="19"/>
        <v>1</v>
      </c>
      <c r="BF11" s="3">
        <v>1.0</v>
      </c>
      <c r="BG11" s="9">
        <f t="shared" si="20"/>
        <v>0</v>
      </c>
    </row>
    <row r="12">
      <c r="A12" s="3">
        <v>42.0</v>
      </c>
      <c r="B12" s="9">
        <f t="shared" si="1"/>
        <v>0.4929577465</v>
      </c>
      <c r="D12" s="3">
        <v>1.0</v>
      </c>
      <c r="E12" s="9">
        <f t="shared" si="2"/>
        <v>0</v>
      </c>
      <c r="G12" s="3">
        <v>1.0</v>
      </c>
      <c r="H12" s="9">
        <f t="shared" si="3"/>
        <v>0</v>
      </c>
      <c r="J12" s="3">
        <v>2.0</v>
      </c>
      <c r="K12" s="9">
        <f t="shared" si="4"/>
        <v>1</v>
      </c>
      <c r="M12" s="3">
        <v>1.0</v>
      </c>
      <c r="N12" s="9">
        <f t="shared" si="5"/>
        <v>0</v>
      </c>
      <c r="P12" s="3">
        <v>1.0</v>
      </c>
      <c r="Q12" s="9">
        <f t="shared" si="6"/>
        <v>0</v>
      </c>
      <c r="S12" s="3">
        <v>1.0</v>
      </c>
      <c r="T12" s="9">
        <f t="shared" si="7"/>
        <v>0</v>
      </c>
      <c r="V12" s="3">
        <v>2.0</v>
      </c>
      <c r="W12" s="9">
        <f t="shared" si="8"/>
        <v>1</v>
      </c>
      <c r="Y12" s="3">
        <v>2.0</v>
      </c>
      <c r="Z12" s="9">
        <f t="shared" si="9"/>
        <v>1</v>
      </c>
      <c r="AB12" s="3">
        <v>1.0</v>
      </c>
      <c r="AC12" s="9">
        <f t="shared" si="10"/>
        <v>0</v>
      </c>
      <c r="AE12" s="3">
        <v>1.0</v>
      </c>
      <c r="AF12" s="9">
        <f t="shared" si="11"/>
        <v>0</v>
      </c>
      <c r="AH12" s="3">
        <v>2.0</v>
      </c>
      <c r="AI12" s="9">
        <f t="shared" si="12"/>
        <v>1</v>
      </c>
      <c r="AK12" s="3">
        <v>1.0</v>
      </c>
      <c r="AL12" s="9">
        <f t="shared" si="13"/>
        <v>0</v>
      </c>
      <c r="AN12" s="3">
        <v>4.6</v>
      </c>
      <c r="AO12" s="9">
        <f t="shared" si="14"/>
        <v>0.5584415584</v>
      </c>
      <c r="AQ12" s="4">
        <v>122.357</v>
      </c>
      <c r="AR12" s="9">
        <f t="shared" si="15"/>
        <v>0.358204461</v>
      </c>
      <c r="AT12" s="3">
        <v>55.0</v>
      </c>
      <c r="AU12" s="9">
        <f t="shared" si="16"/>
        <v>0.06466876972</v>
      </c>
      <c r="AW12" s="3">
        <v>3.3</v>
      </c>
      <c r="AX12" s="9">
        <f t="shared" si="17"/>
        <v>0.4929577465</v>
      </c>
      <c r="AZ12" s="4">
        <v>43.5</v>
      </c>
      <c r="BA12" s="9">
        <f t="shared" si="18"/>
        <v>0.4929577465</v>
      </c>
      <c r="BC12" s="3">
        <v>2.0</v>
      </c>
      <c r="BD12" s="9">
        <f t="shared" si="19"/>
        <v>1</v>
      </c>
      <c r="BF12" s="3">
        <v>1.0</v>
      </c>
      <c r="BG12" s="9">
        <f t="shared" si="20"/>
        <v>0</v>
      </c>
    </row>
    <row r="13">
      <c r="A13" s="3">
        <v>42.0</v>
      </c>
      <c r="B13" s="9">
        <f t="shared" si="1"/>
        <v>0.4929577465</v>
      </c>
      <c r="D13" s="3">
        <v>1.0</v>
      </c>
      <c r="E13" s="9">
        <f t="shared" si="2"/>
        <v>0</v>
      </c>
      <c r="G13" s="3">
        <v>1.0</v>
      </c>
      <c r="H13" s="9">
        <f t="shared" si="3"/>
        <v>0</v>
      </c>
      <c r="J13" s="3">
        <v>1.0</v>
      </c>
      <c r="K13" s="9">
        <f t="shared" si="4"/>
        <v>0</v>
      </c>
      <c r="M13" s="3">
        <v>1.0</v>
      </c>
      <c r="N13" s="9">
        <f t="shared" si="5"/>
        <v>0</v>
      </c>
      <c r="P13" s="3">
        <v>1.0</v>
      </c>
      <c r="Q13" s="9">
        <f t="shared" si="6"/>
        <v>0</v>
      </c>
      <c r="S13" s="3">
        <v>2.0</v>
      </c>
      <c r="T13" s="9">
        <f t="shared" si="7"/>
        <v>1</v>
      </c>
      <c r="V13" s="3">
        <v>2.0</v>
      </c>
      <c r="W13" s="9">
        <f t="shared" si="8"/>
        <v>1</v>
      </c>
      <c r="Y13" s="3">
        <v>2.0</v>
      </c>
      <c r="Z13" s="9">
        <f t="shared" si="9"/>
        <v>1</v>
      </c>
      <c r="AB13" s="3">
        <v>2.0</v>
      </c>
      <c r="AC13" s="9">
        <f t="shared" si="10"/>
        <v>1</v>
      </c>
      <c r="AE13" s="3">
        <v>1.0</v>
      </c>
      <c r="AF13" s="9">
        <f t="shared" si="11"/>
        <v>0</v>
      </c>
      <c r="AH13" s="3">
        <v>2.0</v>
      </c>
      <c r="AI13" s="9">
        <f t="shared" si="12"/>
        <v>1</v>
      </c>
      <c r="AK13" s="3">
        <v>2.0</v>
      </c>
      <c r="AL13" s="9">
        <f t="shared" si="13"/>
        <v>1</v>
      </c>
      <c r="AN13" s="3">
        <v>0.5</v>
      </c>
      <c r="AO13" s="9">
        <f t="shared" si="14"/>
        <v>0.02597402597</v>
      </c>
      <c r="AQ13" s="3">
        <v>62.0</v>
      </c>
      <c r="AR13" s="9">
        <f t="shared" si="15"/>
        <v>0.1338289963</v>
      </c>
      <c r="AT13" s="3">
        <v>68.0</v>
      </c>
      <c r="AU13" s="9">
        <f t="shared" si="16"/>
        <v>0.08517350158</v>
      </c>
      <c r="AW13" s="3">
        <v>3.8</v>
      </c>
      <c r="AX13" s="9">
        <f t="shared" si="17"/>
        <v>0.4929577465</v>
      </c>
      <c r="AZ13" s="3">
        <v>29.0</v>
      </c>
      <c r="BA13" s="9">
        <f t="shared" si="18"/>
        <v>0.4929577465</v>
      </c>
      <c r="BC13" s="3">
        <v>2.0</v>
      </c>
      <c r="BD13" s="9">
        <f t="shared" si="19"/>
        <v>1</v>
      </c>
      <c r="BF13" s="3">
        <v>1.0</v>
      </c>
      <c r="BG13" s="9">
        <f t="shared" si="20"/>
        <v>0</v>
      </c>
    </row>
    <row r="14">
      <c r="A14" s="3">
        <v>43.0</v>
      </c>
      <c r="B14" s="9">
        <f t="shared" si="1"/>
        <v>0.5070422535</v>
      </c>
      <c r="D14" s="3">
        <v>1.0</v>
      </c>
      <c r="E14" s="9">
        <f t="shared" si="2"/>
        <v>0</v>
      </c>
      <c r="G14" s="3">
        <v>2.0</v>
      </c>
      <c r="H14" s="9">
        <f t="shared" si="3"/>
        <v>1</v>
      </c>
      <c r="J14" s="3">
        <v>2.0</v>
      </c>
      <c r="K14" s="9">
        <f t="shared" si="4"/>
        <v>1</v>
      </c>
      <c r="M14" s="3">
        <v>1.0</v>
      </c>
      <c r="N14" s="9">
        <f t="shared" si="5"/>
        <v>0</v>
      </c>
      <c r="P14" s="3">
        <v>2.0</v>
      </c>
      <c r="Q14" s="9">
        <f t="shared" si="6"/>
        <v>1</v>
      </c>
      <c r="S14" s="3">
        <v>2.0</v>
      </c>
      <c r="T14" s="9">
        <f t="shared" si="7"/>
        <v>1</v>
      </c>
      <c r="V14" s="3">
        <v>2.0</v>
      </c>
      <c r="W14" s="9">
        <f t="shared" si="8"/>
        <v>1</v>
      </c>
      <c r="Y14" s="3">
        <v>2.0</v>
      </c>
      <c r="Z14" s="9">
        <f t="shared" si="9"/>
        <v>1</v>
      </c>
      <c r="AB14" s="3">
        <v>1.0</v>
      </c>
      <c r="AC14" s="9">
        <f t="shared" si="10"/>
        <v>0</v>
      </c>
      <c r="AE14" s="3">
        <v>1.0</v>
      </c>
      <c r="AF14" s="9">
        <f t="shared" si="11"/>
        <v>0</v>
      </c>
      <c r="AH14" s="3">
        <v>1.0</v>
      </c>
      <c r="AI14" s="9">
        <f t="shared" si="12"/>
        <v>0</v>
      </c>
      <c r="AK14" s="3">
        <v>2.0</v>
      </c>
      <c r="AL14" s="9">
        <f t="shared" si="13"/>
        <v>1</v>
      </c>
      <c r="AN14" s="3">
        <v>1.2</v>
      </c>
      <c r="AO14" s="9">
        <f t="shared" si="14"/>
        <v>0.1168831169</v>
      </c>
      <c r="AQ14" s="3">
        <v>100.0</v>
      </c>
      <c r="AR14" s="9">
        <f t="shared" si="15"/>
        <v>0.2750929368</v>
      </c>
      <c r="AT14" s="3">
        <v>19.0</v>
      </c>
      <c r="AU14" s="9">
        <f t="shared" si="16"/>
        <v>0.007886435331</v>
      </c>
      <c r="AW14" s="3">
        <v>3.1</v>
      </c>
      <c r="AX14" s="9">
        <f t="shared" si="17"/>
        <v>0.5070422535</v>
      </c>
      <c r="AZ14" s="3">
        <v>42.0</v>
      </c>
      <c r="BA14" s="9">
        <f t="shared" si="18"/>
        <v>0.5070422535</v>
      </c>
      <c r="BC14" s="3">
        <v>2.0</v>
      </c>
      <c r="BD14" s="9">
        <f t="shared" si="19"/>
        <v>1</v>
      </c>
      <c r="BF14" s="3">
        <v>1.0</v>
      </c>
      <c r="BG14" s="9">
        <f t="shared" si="20"/>
        <v>0</v>
      </c>
    </row>
    <row r="15">
      <c r="A15" s="3">
        <v>44.0</v>
      </c>
      <c r="B15" s="9">
        <f t="shared" si="1"/>
        <v>0.5211267606</v>
      </c>
      <c r="D15" s="3">
        <v>1.0</v>
      </c>
      <c r="E15" s="9">
        <f t="shared" si="2"/>
        <v>0</v>
      </c>
      <c r="G15" s="3">
        <v>1.0</v>
      </c>
      <c r="H15" s="9">
        <f t="shared" si="3"/>
        <v>0</v>
      </c>
      <c r="J15" s="3">
        <v>2.0</v>
      </c>
      <c r="K15" s="9">
        <f t="shared" si="4"/>
        <v>1</v>
      </c>
      <c r="M15" s="3">
        <v>1.0</v>
      </c>
      <c r="N15" s="9">
        <f t="shared" si="5"/>
        <v>0</v>
      </c>
      <c r="P15" s="3">
        <v>1.0</v>
      </c>
      <c r="Q15" s="9">
        <f t="shared" si="6"/>
        <v>0</v>
      </c>
      <c r="S15" s="3">
        <v>2.0</v>
      </c>
      <c r="T15" s="9">
        <f t="shared" si="7"/>
        <v>1</v>
      </c>
      <c r="V15" s="3">
        <v>2.0</v>
      </c>
      <c r="W15" s="9">
        <f t="shared" si="8"/>
        <v>1</v>
      </c>
      <c r="Y15" s="3">
        <v>2.0</v>
      </c>
      <c r="Z15" s="9">
        <f t="shared" si="9"/>
        <v>1</v>
      </c>
      <c r="AB15" s="3">
        <v>1.0</v>
      </c>
      <c r="AC15" s="9">
        <f t="shared" si="10"/>
        <v>0</v>
      </c>
      <c r="AE15" s="3">
        <v>2.0</v>
      </c>
      <c r="AF15" s="9">
        <f t="shared" si="11"/>
        <v>1</v>
      </c>
      <c r="AH15" s="3">
        <v>2.0</v>
      </c>
      <c r="AI15" s="9">
        <f t="shared" si="12"/>
        <v>1</v>
      </c>
      <c r="AK15" s="3">
        <v>1.0</v>
      </c>
      <c r="AL15" s="9">
        <f t="shared" si="13"/>
        <v>0</v>
      </c>
      <c r="AN15" s="3">
        <v>0.9</v>
      </c>
      <c r="AO15" s="9">
        <f t="shared" si="14"/>
        <v>0.07792207792</v>
      </c>
      <c r="AQ15" s="3">
        <v>135.0</v>
      </c>
      <c r="AR15" s="9">
        <f t="shared" si="15"/>
        <v>0.405204461</v>
      </c>
      <c r="AT15" s="3">
        <v>55.0</v>
      </c>
      <c r="AU15" s="9">
        <f t="shared" si="16"/>
        <v>0.06466876972</v>
      </c>
      <c r="AW15" s="4">
        <v>3.152</v>
      </c>
      <c r="AX15" s="9">
        <f t="shared" si="17"/>
        <v>0.5211267606</v>
      </c>
      <c r="AZ15" s="3">
        <v>41.0</v>
      </c>
      <c r="BA15" s="9">
        <f t="shared" si="18"/>
        <v>0.5211267606</v>
      </c>
      <c r="BC15" s="3">
        <v>2.0</v>
      </c>
      <c r="BD15" s="9">
        <f t="shared" si="19"/>
        <v>1</v>
      </c>
      <c r="BF15" s="3">
        <v>1.0</v>
      </c>
      <c r="BG15" s="9">
        <f t="shared" si="20"/>
        <v>0</v>
      </c>
    </row>
    <row r="16">
      <c r="A16" s="3">
        <v>45.0</v>
      </c>
      <c r="B16" s="9">
        <f t="shared" si="1"/>
        <v>0.5352112676</v>
      </c>
      <c r="D16" s="3">
        <v>1.0</v>
      </c>
      <c r="E16" s="9">
        <f t="shared" si="2"/>
        <v>0</v>
      </c>
      <c r="G16" s="3">
        <v>2.0</v>
      </c>
      <c r="H16" s="9">
        <f t="shared" si="3"/>
        <v>1</v>
      </c>
      <c r="J16" s="3">
        <v>2.0</v>
      </c>
      <c r="K16" s="9">
        <f t="shared" si="4"/>
        <v>1</v>
      </c>
      <c r="M16" s="3">
        <v>1.0</v>
      </c>
      <c r="N16" s="9">
        <f t="shared" si="5"/>
        <v>0</v>
      </c>
      <c r="P16" s="3">
        <v>1.0</v>
      </c>
      <c r="Q16" s="9">
        <f t="shared" si="6"/>
        <v>0</v>
      </c>
      <c r="S16" s="3">
        <v>1.0</v>
      </c>
      <c r="T16" s="9">
        <f t="shared" si="7"/>
        <v>0</v>
      </c>
      <c r="V16" s="3">
        <v>2.0</v>
      </c>
      <c r="W16" s="9">
        <f t="shared" si="8"/>
        <v>1</v>
      </c>
      <c r="Y16" s="3">
        <v>2.0</v>
      </c>
      <c r="Z16" s="9">
        <f t="shared" si="9"/>
        <v>1</v>
      </c>
      <c r="AB16" s="3">
        <v>2.0</v>
      </c>
      <c r="AC16" s="9">
        <f t="shared" si="10"/>
        <v>1</v>
      </c>
      <c r="AE16" s="3">
        <v>1.0</v>
      </c>
      <c r="AF16" s="9">
        <f t="shared" si="11"/>
        <v>0</v>
      </c>
      <c r="AH16" s="3">
        <v>1.0</v>
      </c>
      <c r="AI16" s="9">
        <f t="shared" si="12"/>
        <v>0</v>
      </c>
      <c r="AK16" s="3">
        <v>2.0</v>
      </c>
      <c r="AL16" s="9">
        <f t="shared" si="13"/>
        <v>1</v>
      </c>
      <c r="AN16" s="3">
        <v>1.9</v>
      </c>
      <c r="AO16" s="9">
        <f t="shared" si="14"/>
        <v>0.2077922078</v>
      </c>
      <c r="AQ16" s="4">
        <v>122.357</v>
      </c>
      <c r="AR16" s="9">
        <f t="shared" si="15"/>
        <v>0.358204461</v>
      </c>
      <c r="AT16" s="3">
        <v>114.0</v>
      </c>
      <c r="AU16" s="9">
        <f t="shared" si="16"/>
        <v>0.1577287066</v>
      </c>
      <c r="AW16" s="3">
        <v>2.4</v>
      </c>
      <c r="AX16" s="9">
        <f t="shared" si="17"/>
        <v>0.5352112676</v>
      </c>
      <c r="AZ16" s="4">
        <v>43.5</v>
      </c>
      <c r="BA16" s="9">
        <f t="shared" si="18"/>
        <v>0.5352112676</v>
      </c>
      <c r="BC16" s="3">
        <v>2.0</v>
      </c>
      <c r="BD16" s="9">
        <f t="shared" si="19"/>
        <v>1</v>
      </c>
      <c r="BF16" s="3">
        <v>1.0</v>
      </c>
      <c r="BG16" s="9">
        <f t="shared" si="20"/>
        <v>0</v>
      </c>
    </row>
    <row r="17">
      <c r="A17" s="3">
        <v>46.0</v>
      </c>
      <c r="B17" s="9">
        <f t="shared" si="1"/>
        <v>0.5492957746</v>
      </c>
      <c r="D17" s="3">
        <v>1.0</v>
      </c>
      <c r="E17" s="9">
        <f t="shared" si="2"/>
        <v>0</v>
      </c>
      <c r="G17" s="3">
        <v>2.0</v>
      </c>
      <c r="H17" s="9">
        <f t="shared" si="3"/>
        <v>1</v>
      </c>
      <c r="J17" s="3">
        <v>2.0</v>
      </c>
      <c r="K17" s="9">
        <f t="shared" si="4"/>
        <v>1</v>
      </c>
      <c r="M17" s="3">
        <v>1.0</v>
      </c>
      <c r="N17" s="9">
        <f t="shared" si="5"/>
        <v>0</v>
      </c>
      <c r="P17" s="3">
        <v>1.0</v>
      </c>
      <c r="Q17" s="9">
        <f t="shared" si="6"/>
        <v>0</v>
      </c>
      <c r="S17" s="3">
        <v>1.0</v>
      </c>
      <c r="T17" s="9">
        <f t="shared" si="7"/>
        <v>0</v>
      </c>
      <c r="V17" s="3">
        <v>2.0</v>
      </c>
      <c r="W17" s="9">
        <f t="shared" si="8"/>
        <v>1</v>
      </c>
      <c r="Y17" s="3">
        <v>2.0</v>
      </c>
      <c r="Z17" s="9">
        <f t="shared" si="9"/>
        <v>1</v>
      </c>
      <c r="AB17" s="3">
        <v>2.0</v>
      </c>
      <c r="AC17" s="9">
        <f t="shared" si="10"/>
        <v>1</v>
      </c>
      <c r="AE17" s="3">
        <v>1.0</v>
      </c>
      <c r="AF17" s="9">
        <f t="shared" si="11"/>
        <v>0</v>
      </c>
      <c r="AH17" s="3">
        <v>1.0</v>
      </c>
      <c r="AI17" s="9">
        <f t="shared" si="12"/>
        <v>0</v>
      </c>
      <c r="AK17" s="3">
        <v>1.0</v>
      </c>
      <c r="AL17" s="9">
        <f t="shared" si="13"/>
        <v>0</v>
      </c>
      <c r="AN17" s="3">
        <v>7.6</v>
      </c>
      <c r="AO17" s="9">
        <f t="shared" si="14"/>
        <v>0.9480519481</v>
      </c>
      <c r="AQ17" s="4">
        <v>122.357</v>
      </c>
      <c r="AR17" s="9">
        <f t="shared" si="15"/>
        <v>0.358204461</v>
      </c>
      <c r="AT17" s="3">
        <v>242.0</v>
      </c>
      <c r="AU17" s="9">
        <f t="shared" si="16"/>
        <v>0.3596214511</v>
      </c>
      <c r="AW17" s="3">
        <v>3.3</v>
      </c>
      <c r="AX17" s="9">
        <f t="shared" si="17"/>
        <v>0.5492957746</v>
      </c>
      <c r="AZ17" s="3">
        <v>50.0</v>
      </c>
      <c r="BA17" s="9">
        <f t="shared" si="18"/>
        <v>0.5492957746</v>
      </c>
      <c r="BC17" s="3">
        <v>2.0</v>
      </c>
      <c r="BD17" s="9">
        <f t="shared" si="19"/>
        <v>1</v>
      </c>
      <c r="BF17" s="3">
        <v>1.0</v>
      </c>
      <c r="BG17" s="9">
        <f t="shared" si="20"/>
        <v>0</v>
      </c>
    </row>
    <row r="18">
      <c r="A18" s="3">
        <v>47.0</v>
      </c>
      <c r="B18" s="9">
        <f t="shared" si="1"/>
        <v>0.5633802817</v>
      </c>
      <c r="D18" s="3">
        <v>1.0</v>
      </c>
      <c r="E18" s="9">
        <f t="shared" si="2"/>
        <v>0</v>
      </c>
      <c r="G18" s="3">
        <v>2.0</v>
      </c>
      <c r="H18" s="9">
        <f t="shared" si="3"/>
        <v>1</v>
      </c>
      <c r="J18" s="3">
        <v>2.0</v>
      </c>
      <c r="K18" s="9">
        <f t="shared" si="4"/>
        <v>1</v>
      </c>
      <c r="M18" s="3">
        <v>2.0</v>
      </c>
      <c r="N18" s="9">
        <f t="shared" si="5"/>
        <v>1</v>
      </c>
      <c r="P18" s="3">
        <v>2.0</v>
      </c>
      <c r="Q18" s="9">
        <f t="shared" si="6"/>
        <v>1</v>
      </c>
      <c r="S18" s="3">
        <v>2.0</v>
      </c>
      <c r="T18" s="9">
        <f t="shared" si="7"/>
        <v>1</v>
      </c>
      <c r="V18" s="3">
        <v>2.0</v>
      </c>
      <c r="W18" s="9">
        <f t="shared" si="8"/>
        <v>1</v>
      </c>
      <c r="Y18" s="3">
        <v>2.0</v>
      </c>
      <c r="Z18" s="9">
        <f t="shared" si="9"/>
        <v>1</v>
      </c>
      <c r="AB18" s="3">
        <v>2.0</v>
      </c>
      <c r="AC18" s="9">
        <f t="shared" si="10"/>
        <v>1</v>
      </c>
      <c r="AE18" s="3">
        <v>1.0</v>
      </c>
      <c r="AF18" s="9">
        <f t="shared" si="11"/>
        <v>0</v>
      </c>
      <c r="AH18" s="3">
        <v>2.0</v>
      </c>
      <c r="AI18" s="9">
        <f t="shared" si="12"/>
        <v>1</v>
      </c>
      <c r="AK18" s="3">
        <v>1.0</v>
      </c>
      <c r="AL18" s="9">
        <f t="shared" si="13"/>
        <v>0</v>
      </c>
      <c r="AN18" s="3">
        <v>2.0</v>
      </c>
      <c r="AO18" s="9">
        <f t="shared" si="14"/>
        <v>0.2207792208</v>
      </c>
      <c r="AQ18" s="3">
        <v>84.0</v>
      </c>
      <c r="AR18" s="9">
        <f t="shared" si="15"/>
        <v>0.2156133829</v>
      </c>
      <c r="AT18" s="3">
        <v>23.0</v>
      </c>
      <c r="AU18" s="9">
        <f t="shared" si="16"/>
        <v>0.0141955836</v>
      </c>
      <c r="AW18" s="3">
        <v>4.2</v>
      </c>
      <c r="AX18" s="9">
        <f t="shared" si="17"/>
        <v>0.5633802817</v>
      </c>
      <c r="AZ18" s="3">
        <v>66.0</v>
      </c>
      <c r="BA18" s="9">
        <f t="shared" si="18"/>
        <v>0.5633802817</v>
      </c>
      <c r="BC18" s="3">
        <v>2.0</v>
      </c>
      <c r="BD18" s="9">
        <f t="shared" si="19"/>
        <v>1</v>
      </c>
      <c r="BF18" s="3">
        <v>1.0</v>
      </c>
      <c r="BG18" s="9">
        <f t="shared" si="20"/>
        <v>0</v>
      </c>
    </row>
    <row r="19">
      <c r="A19" s="3">
        <v>47.0</v>
      </c>
      <c r="B19" s="9">
        <f t="shared" si="1"/>
        <v>0.5633802817</v>
      </c>
      <c r="D19" s="3">
        <v>1.0</v>
      </c>
      <c r="E19" s="9">
        <f t="shared" si="2"/>
        <v>0</v>
      </c>
      <c r="G19" s="3">
        <v>2.0</v>
      </c>
      <c r="H19" s="9">
        <f t="shared" si="3"/>
        <v>1</v>
      </c>
      <c r="J19" s="3">
        <v>2.0</v>
      </c>
      <c r="K19" s="9">
        <f t="shared" si="4"/>
        <v>1</v>
      </c>
      <c r="M19" s="3">
        <v>1.0</v>
      </c>
      <c r="N19" s="9">
        <f t="shared" si="5"/>
        <v>0</v>
      </c>
      <c r="P19" s="3">
        <v>1.0</v>
      </c>
      <c r="Q19" s="9">
        <f t="shared" si="6"/>
        <v>0</v>
      </c>
      <c r="S19" s="3">
        <v>2.0</v>
      </c>
      <c r="T19" s="9">
        <f t="shared" si="7"/>
        <v>1</v>
      </c>
      <c r="V19" s="3">
        <v>2.0</v>
      </c>
      <c r="W19" s="9">
        <f t="shared" si="8"/>
        <v>1</v>
      </c>
      <c r="Y19" s="3">
        <v>1.0</v>
      </c>
      <c r="Z19" s="9">
        <f t="shared" si="9"/>
        <v>0</v>
      </c>
      <c r="AB19" s="3">
        <v>2.0</v>
      </c>
      <c r="AC19" s="9">
        <f t="shared" si="10"/>
        <v>1</v>
      </c>
      <c r="AE19" s="3">
        <v>2.0</v>
      </c>
      <c r="AF19" s="9">
        <f t="shared" si="11"/>
        <v>1</v>
      </c>
      <c r="AH19" s="3">
        <v>1.0</v>
      </c>
      <c r="AI19" s="9">
        <f t="shared" si="12"/>
        <v>0</v>
      </c>
      <c r="AK19" s="3">
        <v>1.0</v>
      </c>
      <c r="AL19" s="9">
        <f t="shared" si="13"/>
        <v>0</v>
      </c>
      <c r="AN19" s="3">
        <v>1.7</v>
      </c>
      <c r="AO19" s="9">
        <f t="shared" si="14"/>
        <v>0.1818181818</v>
      </c>
      <c r="AQ19" s="3">
        <v>86.0</v>
      </c>
      <c r="AR19" s="9">
        <f t="shared" si="15"/>
        <v>0.2230483271</v>
      </c>
      <c r="AT19" s="3">
        <v>20.0</v>
      </c>
      <c r="AU19" s="9">
        <f t="shared" si="16"/>
        <v>0.009463722397</v>
      </c>
      <c r="AW19" s="3">
        <v>2.1</v>
      </c>
      <c r="AX19" s="9">
        <f t="shared" si="17"/>
        <v>0.5633802817</v>
      </c>
      <c r="AZ19" s="3">
        <v>46.0</v>
      </c>
      <c r="BA19" s="9">
        <f t="shared" si="18"/>
        <v>0.5633802817</v>
      </c>
      <c r="BC19" s="3">
        <v>2.0</v>
      </c>
      <c r="BD19" s="9">
        <f t="shared" si="19"/>
        <v>1</v>
      </c>
      <c r="BF19" s="3">
        <v>1.0</v>
      </c>
      <c r="BG19" s="9">
        <f t="shared" si="20"/>
        <v>0</v>
      </c>
    </row>
    <row r="20">
      <c r="A20" s="3">
        <v>47.0</v>
      </c>
      <c r="B20" s="9">
        <f t="shared" si="1"/>
        <v>0.5633802817</v>
      </c>
      <c r="D20" s="3">
        <v>1.0</v>
      </c>
      <c r="E20" s="9">
        <f t="shared" si="2"/>
        <v>0</v>
      </c>
      <c r="G20" s="3">
        <v>2.0</v>
      </c>
      <c r="H20" s="9">
        <f t="shared" si="3"/>
        <v>1</v>
      </c>
      <c r="J20" s="3">
        <v>2.0</v>
      </c>
      <c r="K20" s="9">
        <f t="shared" si="4"/>
        <v>1</v>
      </c>
      <c r="M20" s="3">
        <v>1.0</v>
      </c>
      <c r="N20" s="9">
        <f t="shared" si="5"/>
        <v>0</v>
      </c>
      <c r="P20" s="3">
        <v>1.0</v>
      </c>
      <c r="Q20" s="9">
        <f t="shared" si="6"/>
        <v>0</v>
      </c>
      <c r="S20" s="3">
        <v>2.0</v>
      </c>
      <c r="T20" s="9">
        <f t="shared" si="7"/>
        <v>1</v>
      </c>
      <c r="V20" s="3">
        <v>2.0</v>
      </c>
      <c r="W20" s="9">
        <f t="shared" si="8"/>
        <v>1</v>
      </c>
      <c r="Y20" s="3">
        <v>1.0</v>
      </c>
      <c r="Z20" s="9">
        <f t="shared" si="9"/>
        <v>0</v>
      </c>
      <c r="AB20" s="3">
        <v>2.0</v>
      </c>
      <c r="AC20" s="9">
        <f t="shared" si="10"/>
        <v>1</v>
      </c>
      <c r="AE20" s="3">
        <v>1.0</v>
      </c>
      <c r="AF20" s="9">
        <f t="shared" si="11"/>
        <v>0</v>
      </c>
      <c r="AH20" s="3">
        <v>1.0</v>
      </c>
      <c r="AI20" s="9">
        <f t="shared" si="12"/>
        <v>0</v>
      </c>
      <c r="AK20" s="3">
        <v>1.0</v>
      </c>
      <c r="AL20" s="9">
        <f t="shared" si="13"/>
        <v>0</v>
      </c>
      <c r="AN20" s="3">
        <v>1.0</v>
      </c>
      <c r="AO20" s="9">
        <f t="shared" si="14"/>
        <v>0.09090909091</v>
      </c>
      <c r="AQ20" s="3">
        <v>166.0</v>
      </c>
      <c r="AR20" s="9">
        <f t="shared" si="15"/>
        <v>0.5204460967</v>
      </c>
      <c r="AT20" s="3">
        <v>30.0</v>
      </c>
      <c r="AU20" s="9">
        <f t="shared" si="16"/>
        <v>0.02523659306</v>
      </c>
      <c r="AW20" s="3">
        <v>2.6</v>
      </c>
      <c r="AX20" s="9">
        <f t="shared" si="17"/>
        <v>0.5633802817</v>
      </c>
      <c r="AZ20" s="3">
        <v>31.0</v>
      </c>
      <c r="BA20" s="9">
        <f t="shared" si="18"/>
        <v>0.5633802817</v>
      </c>
      <c r="BC20" s="3">
        <v>2.0</v>
      </c>
      <c r="BD20" s="9">
        <f t="shared" si="19"/>
        <v>1</v>
      </c>
      <c r="BF20" s="3">
        <v>1.0</v>
      </c>
      <c r="BG20" s="9">
        <f t="shared" si="20"/>
        <v>0</v>
      </c>
    </row>
    <row r="21" ht="15.75" customHeight="1">
      <c r="A21" s="3">
        <v>48.0</v>
      </c>
      <c r="B21" s="9">
        <f t="shared" si="1"/>
        <v>0.5774647887</v>
      </c>
      <c r="D21" s="3">
        <v>1.0</v>
      </c>
      <c r="E21" s="9">
        <f t="shared" si="2"/>
        <v>0</v>
      </c>
      <c r="G21" s="3">
        <v>1.0</v>
      </c>
      <c r="H21" s="9">
        <f t="shared" si="3"/>
        <v>0</v>
      </c>
      <c r="J21" s="3">
        <v>2.0</v>
      </c>
      <c r="K21" s="9">
        <f t="shared" si="4"/>
        <v>1</v>
      </c>
      <c r="M21" s="3">
        <v>1.0</v>
      </c>
      <c r="N21" s="9">
        <f t="shared" si="5"/>
        <v>0</v>
      </c>
      <c r="P21" s="3">
        <v>1.0</v>
      </c>
      <c r="Q21" s="9">
        <f t="shared" si="6"/>
        <v>0</v>
      </c>
      <c r="S21" s="3">
        <v>2.0</v>
      </c>
      <c r="T21" s="9">
        <f t="shared" si="7"/>
        <v>1</v>
      </c>
      <c r="V21" s="3">
        <v>2.0</v>
      </c>
      <c r="W21" s="9">
        <f t="shared" si="8"/>
        <v>1</v>
      </c>
      <c r="Y21" s="3">
        <v>1.0</v>
      </c>
      <c r="Z21" s="9">
        <f t="shared" si="9"/>
        <v>0</v>
      </c>
      <c r="AB21" s="3">
        <v>2.0</v>
      </c>
      <c r="AC21" s="9">
        <f t="shared" si="10"/>
        <v>1</v>
      </c>
      <c r="AE21" s="3">
        <v>1.0</v>
      </c>
      <c r="AF21" s="9">
        <f t="shared" si="11"/>
        <v>0</v>
      </c>
      <c r="AH21" s="3">
        <v>1.0</v>
      </c>
      <c r="AI21" s="9">
        <f t="shared" si="12"/>
        <v>0</v>
      </c>
      <c r="AK21" s="3">
        <v>1.0</v>
      </c>
      <c r="AL21" s="9">
        <f t="shared" si="13"/>
        <v>0</v>
      </c>
      <c r="AN21" s="3">
        <v>4.8</v>
      </c>
      <c r="AO21" s="9">
        <f t="shared" si="14"/>
        <v>0.5844155844</v>
      </c>
      <c r="AQ21" s="3">
        <v>123.0</v>
      </c>
      <c r="AR21" s="9">
        <f t="shared" si="15"/>
        <v>0.3605947955</v>
      </c>
      <c r="AT21" s="3">
        <v>157.0</v>
      </c>
      <c r="AU21" s="9">
        <f t="shared" si="16"/>
        <v>0.2255520505</v>
      </c>
      <c r="AW21" s="3">
        <v>2.7</v>
      </c>
      <c r="AX21" s="9">
        <f t="shared" si="17"/>
        <v>0.5774647887</v>
      </c>
      <c r="AZ21" s="3">
        <v>31.0</v>
      </c>
      <c r="BA21" s="9">
        <f t="shared" si="18"/>
        <v>0.5774647887</v>
      </c>
      <c r="BC21" s="3">
        <v>2.0</v>
      </c>
      <c r="BD21" s="9">
        <f t="shared" si="19"/>
        <v>1</v>
      </c>
      <c r="BF21" s="3">
        <v>1.0</v>
      </c>
      <c r="BG21" s="9">
        <f t="shared" si="20"/>
        <v>0</v>
      </c>
    </row>
    <row r="22" ht="15.75" customHeight="1">
      <c r="A22" s="3">
        <v>49.0</v>
      </c>
      <c r="B22" s="9">
        <f t="shared" si="1"/>
        <v>0.5915492958</v>
      </c>
      <c r="D22" s="3">
        <v>1.0</v>
      </c>
      <c r="E22" s="9">
        <f t="shared" si="2"/>
        <v>0</v>
      </c>
      <c r="G22" s="3">
        <v>1.0</v>
      </c>
      <c r="H22" s="9">
        <f t="shared" si="3"/>
        <v>0</v>
      </c>
      <c r="J22" s="3">
        <v>2.0</v>
      </c>
      <c r="K22" s="9">
        <f t="shared" si="4"/>
        <v>1</v>
      </c>
      <c r="M22" s="3">
        <v>1.0</v>
      </c>
      <c r="N22" s="9">
        <f t="shared" si="5"/>
        <v>0</v>
      </c>
      <c r="P22" s="3">
        <v>1.0</v>
      </c>
      <c r="Q22" s="9">
        <f t="shared" si="6"/>
        <v>0</v>
      </c>
      <c r="S22" s="3">
        <v>2.0</v>
      </c>
      <c r="T22" s="9">
        <f t="shared" si="7"/>
        <v>1</v>
      </c>
      <c r="V22" s="3">
        <v>2.0</v>
      </c>
      <c r="W22" s="9">
        <f t="shared" si="8"/>
        <v>1</v>
      </c>
      <c r="Y22" s="3">
        <v>2.0</v>
      </c>
      <c r="Z22" s="9">
        <f t="shared" si="9"/>
        <v>1</v>
      </c>
      <c r="AB22" s="3">
        <v>1.0</v>
      </c>
      <c r="AC22" s="9">
        <f t="shared" si="10"/>
        <v>0</v>
      </c>
      <c r="AE22" s="3">
        <v>1.0</v>
      </c>
      <c r="AF22" s="9">
        <f t="shared" si="11"/>
        <v>0</v>
      </c>
      <c r="AH22" s="3">
        <v>2.0</v>
      </c>
      <c r="AI22" s="9">
        <f t="shared" si="12"/>
        <v>1</v>
      </c>
      <c r="AK22" s="3">
        <v>2.0</v>
      </c>
      <c r="AL22" s="9">
        <f t="shared" si="13"/>
        <v>1</v>
      </c>
      <c r="AN22" s="3">
        <v>1.4</v>
      </c>
      <c r="AO22" s="9">
        <f t="shared" si="14"/>
        <v>0.1428571429</v>
      </c>
      <c r="AQ22" s="3">
        <v>85.0</v>
      </c>
      <c r="AR22" s="9">
        <f t="shared" si="15"/>
        <v>0.219330855</v>
      </c>
      <c r="AT22" s="3">
        <v>70.0</v>
      </c>
      <c r="AU22" s="9">
        <f t="shared" si="16"/>
        <v>0.08832807571</v>
      </c>
      <c r="AW22" s="3">
        <v>3.5</v>
      </c>
      <c r="AX22" s="9">
        <f t="shared" si="17"/>
        <v>0.5915492958</v>
      </c>
      <c r="AZ22" s="3">
        <v>35.0</v>
      </c>
      <c r="BA22" s="9">
        <f t="shared" si="18"/>
        <v>0.5915492958</v>
      </c>
      <c r="BC22" s="3">
        <v>2.0</v>
      </c>
      <c r="BD22" s="9">
        <f t="shared" si="19"/>
        <v>1</v>
      </c>
      <c r="BF22" s="3">
        <v>1.0</v>
      </c>
      <c r="BG22" s="9">
        <f t="shared" si="20"/>
        <v>0</v>
      </c>
    </row>
    <row r="23" ht="15.75" customHeight="1">
      <c r="A23" s="3">
        <v>50.0</v>
      </c>
      <c r="B23" s="9">
        <f t="shared" si="1"/>
        <v>0.6056338028</v>
      </c>
      <c r="D23" s="3">
        <v>1.0</v>
      </c>
      <c r="E23" s="9">
        <f t="shared" si="2"/>
        <v>0</v>
      </c>
      <c r="G23" s="3">
        <v>2.0</v>
      </c>
      <c r="H23" s="9">
        <f t="shared" si="3"/>
        <v>1</v>
      </c>
      <c r="J23" s="3">
        <v>2.0</v>
      </c>
      <c r="K23" s="9">
        <f t="shared" si="4"/>
        <v>1</v>
      </c>
      <c r="M23" s="3">
        <v>1.0</v>
      </c>
      <c r="N23" s="9">
        <f t="shared" si="5"/>
        <v>0</v>
      </c>
      <c r="P23" s="3">
        <v>2.0</v>
      </c>
      <c r="Q23" s="9">
        <f t="shared" si="6"/>
        <v>1</v>
      </c>
      <c r="S23" s="3">
        <v>2.0</v>
      </c>
      <c r="T23" s="9">
        <f t="shared" si="7"/>
        <v>1</v>
      </c>
      <c r="V23" s="3">
        <v>2.0</v>
      </c>
      <c r="W23" s="9">
        <f t="shared" si="8"/>
        <v>1</v>
      </c>
      <c r="Y23" s="3">
        <v>1.0</v>
      </c>
      <c r="Z23" s="9">
        <f t="shared" si="9"/>
        <v>0</v>
      </c>
      <c r="AB23" s="3">
        <v>1.0</v>
      </c>
      <c r="AC23" s="9">
        <f t="shared" si="10"/>
        <v>0</v>
      </c>
      <c r="AE23" s="3">
        <v>2.0</v>
      </c>
      <c r="AF23" s="9">
        <f t="shared" si="11"/>
        <v>1</v>
      </c>
      <c r="AH23" s="3">
        <v>1.0</v>
      </c>
      <c r="AI23" s="9">
        <f t="shared" si="12"/>
        <v>0</v>
      </c>
      <c r="AK23" s="3">
        <v>1.0</v>
      </c>
      <c r="AL23" s="9">
        <f t="shared" si="13"/>
        <v>0</v>
      </c>
      <c r="AN23" s="3">
        <v>2.8</v>
      </c>
      <c r="AO23" s="9">
        <f t="shared" si="14"/>
        <v>0.3246753247</v>
      </c>
      <c r="AQ23" s="3">
        <v>155.0</v>
      </c>
      <c r="AR23" s="9">
        <f t="shared" si="15"/>
        <v>0.4795539033</v>
      </c>
      <c r="AT23" s="3">
        <v>75.0</v>
      </c>
      <c r="AU23" s="9">
        <f t="shared" si="16"/>
        <v>0.09621451104</v>
      </c>
      <c r="AW23" s="3">
        <v>2.4</v>
      </c>
      <c r="AX23" s="9">
        <f t="shared" si="17"/>
        <v>0.6056338028</v>
      </c>
      <c r="AZ23" s="3">
        <v>32.0</v>
      </c>
      <c r="BA23" s="9">
        <f t="shared" si="18"/>
        <v>0.6056338028</v>
      </c>
      <c r="BC23" s="3">
        <v>2.0</v>
      </c>
      <c r="BD23" s="9">
        <f t="shared" si="19"/>
        <v>1</v>
      </c>
      <c r="BF23" s="3">
        <v>1.0</v>
      </c>
      <c r="BG23" s="9">
        <f t="shared" si="20"/>
        <v>0</v>
      </c>
    </row>
    <row r="24" ht="15.75" customHeight="1">
      <c r="A24" s="3">
        <v>51.0</v>
      </c>
      <c r="B24" s="9">
        <f t="shared" si="1"/>
        <v>0.6197183099</v>
      </c>
      <c r="D24" s="3">
        <v>1.0</v>
      </c>
      <c r="E24" s="9">
        <f t="shared" si="2"/>
        <v>0</v>
      </c>
      <c r="G24" s="3">
        <v>1.0</v>
      </c>
      <c r="H24" s="9">
        <f t="shared" si="3"/>
        <v>0</v>
      </c>
      <c r="J24" s="3">
        <v>2.0</v>
      </c>
      <c r="K24" s="9">
        <f t="shared" si="4"/>
        <v>1</v>
      </c>
      <c r="M24" s="3">
        <v>1.0</v>
      </c>
      <c r="N24" s="9">
        <f t="shared" si="5"/>
        <v>0</v>
      </c>
      <c r="P24" s="3">
        <v>2.0</v>
      </c>
      <c r="Q24" s="9">
        <f t="shared" si="6"/>
        <v>1</v>
      </c>
      <c r="S24" s="3">
        <v>1.0</v>
      </c>
      <c r="T24" s="9">
        <f t="shared" si="7"/>
        <v>0</v>
      </c>
      <c r="V24" s="3">
        <v>2.0</v>
      </c>
      <c r="W24" s="9">
        <f t="shared" si="8"/>
        <v>1</v>
      </c>
      <c r="Y24" s="3">
        <v>2.0</v>
      </c>
      <c r="Z24" s="9">
        <f t="shared" si="9"/>
        <v>1</v>
      </c>
      <c r="AB24" s="3">
        <v>1.0</v>
      </c>
      <c r="AC24" s="9">
        <f t="shared" si="10"/>
        <v>0</v>
      </c>
      <c r="AE24" s="3">
        <v>1.0</v>
      </c>
      <c r="AF24" s="9">
        <f t="shared" si="11"/>
        <v>0</v>
      </c>
      <c r="AH24" s="3">
        <v>2.0</v>
      </c>
      <c r="AI24" s="9">
        <f t="shared" si="12"/>
        <v>1</v>
      </c>
      <c r="AK24" s="3">
        <v>2.0</v>
      </c>
      <c r="AL24" s="9">
        <f t="shared" si="13"/>
        <v>1</v>
      </c>
      <c r="AN24" s="4">
        <v>2.543</v>
      </c>
      <c r="AO24" s="9">
        <f t="shared" si="14"/>
        <v>0.2912987013</v>
      </c>
      <c r="AQ24" s="4">
        <v>122.357</v>
      </c>
      <c r="AR24" s="9">
        <f t="shared" si="15"/>
        <v>0.358204461</v>
      </c>
      <c r="AT24" s="4">
        <v>99.833</v>
      </c>
      <c r="AU24" s="9">
        <f t="shared" si="16"/>
        <v>0.1353832808</v>
      </c>
      <c r="AW24" s="4">
        <v>3.152</v>
      </c>
      <c r="AX24" s="9">
        <f t="shared" si="17"/>
        <v>0.6197183099</v>
      </c>
      <c r="AZ24" s="4">
        <v>43.5</v>
      </c>
      <c r="BA24" s="9">
        <f t="shared" si="18"/>
        <v>0.6197183099</v>
      </c>
      <c r="BC24" s="3">
        <v>1.0</v>
      </c>
      <c r="BD24" s="9">
        <f t="shared" si="19"/>
        <v>0</v>
      </c>
      <c r="BF24" s="3">
        <v>1.0</v>
      </c>
      <c r="BG24" s="9">
        <f t="shared" si="20"/>
        <v>0</v>
      </c>
    </row>
    <row r="25" ht="15.75" customHeight="1">
      <c r="A25" s="3">
        <v>54.0</v>
      </c>
      <c r="B25" s="9">
        <f t="shared" si="1"/>
        <v>0.661971831</v>
      </c>
      <c r="D25" s="3">
        <v>1.0</v>
      </c>
      <c r="E25" s="9">
        <f t="shared" si="2"/>
        <v>0</v>
      </c>
      <c r="G25" s="3">
        <v>1.0</v>
      </c>
      <c r="H25" s="9">
        <f t="shared" si="3"/>
        <v>0</v>
      </c>
      <c r="J25" s="3">
        <v>2.0</v>
      </c>
      <c r="K25" s="9">
        <f t="shared" si="4"/>
        <v>1</v>
      </c>
      <c r="M25" s="3">
        <v>1.0</v>
      </c>
      <c r="N25" s="9">
        <f t="shared" si="5"/>
        <v>0</v>
      </c>
      <c r="P25" s="3">
        <v>1.0</v>
      </c>
      <c r="Q25" s="9">
        <f t="shared" si="6"/>
        <v>0</v>
      </c>
      <c r="S25" s="3">
        <v>2.0</v>
      </c>
      <c r="T25" s="9">
        <f t="shared" si="7"/>
        <v>1</v>
      </c>
      <c r="V25" s="4">
        <v>2.0</v>
      </c>
      <c r="W25" s="9">
        <f t="shared" si="8"/>
        <v>1</v>
      </c>
      <c r="Y25" s="4">
        <v>2.0</v>
      </c>
      <c r="Z25" s="9">
        <f t="shared" si="9"/>
        <v>1</v>
      </c>
      <c r="AB25" s="3">
        <v>1.0</v>
      </c>
      <c r="AC25" s="9">
        <f t="shared" si="10"/>
        <v>0</v>
      </c>
      <c r="AE25" s="3">
        <v>2.0</v>
      </c>
      <c r="AF25" s="9">
        <f t="shared" si="11"/>
        <v>1</v>
      </c>
      <c r="AH25" s="3">
        <v>1.0</v>
      </c>
      <c r="AI25" s="9">
        <f t="shared" si="12"/>
        <v>0</v>
      </c>
      <c r="AK25" s="3">
        <v>2.0</v>
      </c>
      <c r="AL25" s="9">
        <f t="shared" si="13"/>
        <v>1</v>
      </c>
      <c r="AN25" s="3">
        <v>3.9</v>
      </c>
      <c r="AO25" s="9">
        <f t="shared" si="14"/>
        <v>0.4675324675</v>
      </c>
      <c r="AQ25" s="3">
        <v>120.0</v>
      </c>
      <c r="AR25" s="9">
        <f t="shared" si="15"/>
        <v>0.3494423792</v>
      </c>
      <c r="AT25" s="3">
        <v>28.0</v>
      </c>
      <c r="AU25" s="9">
        <f t="shared" si="16"/>
        <v>0.02208201893</v>
      </c>
      <c r="AW25" s="3">
        <v>3.5</v>
      </c>
      <c r="AX25" s="9">
        <f t="shared" si="17"/>
        <v>0.661971831</v>
      </c>
      <c r="AZ25" s="3">
        <v>43.0</v>
      </c>
      <c r="BA25" s="9">
        <f t="shared" si="18"/>
        <v>0.661971831</v>
      </c>
      <c r="BC25" s="3">
        <v>2.0</v>
      </c>
      <c r="BD25" s="9">
        <f t="shared" si="19"/>
        <v>1</v>
      </c>
      <c r="BF25" s="3">
        <v>1.0</v>
      </c>
      <c r="BG25" s="9">
        <f t="shared" si="20"/>
        <v>0</v>
      </c>
    </row>
    <row r="26" ht="15.75" customHeight="1">
      <c r="A26" s="3">
        <v>56.0</v>
      </c>
      <c r="B26" s="9">
        <f t="shared" si="1"/>
        <v>0.6901408451</v>
      </c>
      <c r="D26" s="3">
        <v>1.0</v>
      </c>
      <c r="E26" s="9">
        <f t="shared" si="2"/>
        <v>0</v>
      </c>
      <c r="G26" s="3">
        <v>1.0</v>
      </c>
      <c r="H26" s="9">
        <f t="shared" si="3"/>
        <v>0</v>
      </c>
      <c r="J26" s="3">
        <v>2.0</v>
      </c>
      <c r="K26" s="9">
        <f t="shared" si="4"/>
        <v>1</v>
      </c>
      <c r="M26" s="3">
        <v>1.0</v>
      </c>
      <c r="N26" s="9">
        <f t="shared" si="5"/>
        <v>0</v>
      </c>
      <c r="P26" s="3">
        <v>1.0</v>
      </c>
      <c r="Q26" s="9">
        <f t="shared" si="6"/>
        <v>0</v>
      </c>
      <c r="S26" s="3">
        <v>1.0</v>
      </c>
      <c r="T26" s="9">
        <f t="shared" si="7"/>
        <v>0</v>
      </c>
      <c r="V26" s="3">
        <v>1.0</v>
      </c>
      <c r="W26" s="9">
        <f t="shared" si="8"/>
        <v>0</v>
      </c>
      <c r="Y26" s="3">
        <v>1.0</v>
      </c>
      <c r="Z26" s="9">
        <f t="shared" si="9"/>
        <v>0</v>
      </c>
      <c r="AB26" s="3">
        <v>2.0</v>
      </c>
      <c r="AC26" s="9">
        <f t="shared" si="10"/>
        <v>1</v>
      </c>
      <c r="AE26" s="3">
        <v>1.0</v>
      </c>
      <c r="AF26" s="9">
        <f t="shared" si="11"/>
        <v>0</v>
      </c>
      <c r="AH26" s="3">
        <v>2.0</v>
      </c>
      <c r="AI26" s="9">
        <f t="shared" si="12"/>
        <v>1</v>
      </c>
      <c r="AK26" s="3">
        <v>2.0</v>
      </c>
      <c r="AL26" s="9">
        <f t="shared" si="13"/>
        <v>1</v>
      </c>
      <c r="AN26" s="3">
        <v>2.9</v>
      </c>
      <c r="AO26" s="9">
        <f t="shared" si="14"/>
        <v>0.3376623377</v>
      </c>
      <c r="AQ26" s="3">
        <v>90.0</v>
      </c>
      <c r="AR26" s="9">
        <f t="shared" si="15"/>
        <v>0.2379182156</v>
      </c>
      <c r="AT26" s="3">
        <v>153.0</v>
      </c>
      <c r="AU26" s="9">
        <f t="shared" si="16"/>
        <v>0.2192429022</v>
      </c>
      <c r="AW26" s="3">
        <v>4.0</v>
      </c>
      <c r="AX26" s="9">
        <f t="shared" si="17"/>
        <v>0.6901408451</v>
      </c>
      <c r="AZ26" s="4">
        <v>43.5</v>
      </c>
      <c r="BA26" s="9">
        <f t="shared" si="18"/>
        <v>0.6901408451</v>
      </c>
      <c r="BC26" s="3">
        <v>2.0</v>
      </c>
      <c r="BD26" s="9">
        <f t="shared" si="19"/>
        <v>1</v>
      </c>
      <c r="BF26" s="3">
        <v>1.0</v>
      </c>
      <c r="BG26" s="9">
        <f t="shared" si="20"/>
        <v>0</v>
      </c>
    </row>
    <row r="27" ht="15.75" customHeight="1">
      <c r="A27" s="3">
        <v>57.0</v>
      </c>
      <c r="B27" s="9">
        <f t="shared" si="1"/>
        <v>0.7042253521</v>
      </c>
      <c r="D27" s="3">
        <v>1.0</v>
      </c>
      <c r="E27" s="9">
        <f t="shared" si="2"/>
        <v>0</v>
      </c>
      <c r="G27" s="3">
        <v>2.0</v>
      </c>
      <c r="H27" s="9">
        <f t="shared" si="3"/>
        <v>1</v>
      </c>
      <c r="J27" s="3">
        <v>2.0</v>
      </c>
      <c r="K27" s="9">
        <f t="shared" si="4"/>
        <v>1</v>
      </c>
      <c r="M27" s="3">
        <v>1.0</v>
      </c>
      <c r="N27" s="9">
        <f t="shared" si="5"/>
        <v>0</v>
      </c>
      <c r="P27" s="3">
        <v>1.0</v>
      </c>
      <c r="Q27" s="9">
        <f t="shared" si="6"/>
        <v>0</v>
      </c>
      <c r="S27" s="3">
        <v>1.0</v>
      </c>
      <c r="T27" s="9">
        <f t="shared" si="7"/>
        <v>0</v>
      </c>
      <c r="V27" s="3">
        <v>2.0</v>
      </c>
      <c r="W27" s="9">
        <f t="shared" si="8"/>
        <v>1</v>
      </c>
      <c r="Y27" s="3">
        <v>2.0</v>
      </c>
      <c r="Z27" s="9">
        <f t="shared" si="9"/>
        <v>1</v>
      </c>
      <c r="AB27" s="3">
        <v>2.0</v>
      </c>
      <c r="AC27" s="9">
        <f t="shared" si="10"/>
        <v>1</v>
      </c>
      <c r="AE27" s="3">
        <v>1.0</v>
      </c>
      <c r="AF27" s="9">
        <f t="shared" si="11"/>
        <v>0</v>
      </c>
      <c r="AH27" s="3">
        <v>1.0</v>
      </c>
      <c r="AI27" s="9">
        <f t="shared" si="12"/>
        <v>0</v>
      </c>
      <c r="AK27" s="3">
        <v>2.0</v>
      </c>
      <c r="AL27" s="9">
        <f t="shared" si="13"/>
        <v>1</v>
      </c>
      <c r="AN27" s="3">
        <v>4.1</v>
      </c>
      <c r="AO27" s="9">
        <f t="shared" si="14"/>
        <v>0.4935064935</v>
      </c>
      <c r="AQ27" s="4">
        <v>122.357</v>
      </c>
      <c r="AR27" s="9">
        <f t="shared" si="15"/>
        <v>0.358204461</v>
      </c>
      <c r="AT27" s="3">
        <v>48.0</v>
      </c>
      <c r="AU27" s="9">
        <f t="shared" si="16"/>
        <v>0.05362776025</v>
      </c>
      <c r="AW27" s="3">
        <v>2.6</v>
      </c>
      <c r="AX27" s="9">
        <f t="shared" si="17"/>
        <v>0.7042253521</v>
      </c>
      <c r="AZ27" s="3">
        <v>73.0</v>
      </c>
      <c r="BA27" s="9">
        <f t="shared" si="18"/>
        <v>0.7042253521</v>
      </c>
      <c r="BC27" s="3">
        <v>1.0</v>
      </c>
      <c r="BD27" s="9">
        <f t="shared" si="19"/>
        <v>0</v>
      </c>
      <c r="BF27" s="3">
        <v>1.0</v>
      </c>
      <c r="BG27" s="9">
        <f t="shared" si="20"/>
        <v>0</v>
      </c>
    </row>
    <row r="28" ht="15.75" customHeight="1">
      <c r="A28" s="3">
        <v>57.0</v>
      </c>
      <c r="B28" s="9">
        <f t="shared" si="1"/>
        <v>0.7042253521</v>
      </c>
      <c r="D28" s="3">
        <v>1.0</v>
      </c>
      <c r="E28" s="9">
        <f t="shared" si="2"/>
        <v>0</v>
      </c>
      <c r="G28" s="3">
        <v>1.0</v>
      </c>
      <c r="H28" s="9">
        <f t="shared" si="3"/>
        <v>0</v>
      </c>
      <c r="J28" s="3">
        <v>2.0</v>
      </c>
      <c r="K28" s="9">
        <f t="shared" si="4"/>
        <v>1</v>
      </c>
      <c r="M28" s="3">
        <v>1.0</v>
      </c>
      <c r="N28" s="9">
        <f t="shared" si="5"/>
        <v>0</v>
      </c>
      <c r="P28" s="3">
        <v>1.0</v>
      </c>
      <c r="Q28" s="9">
        <f t="shared" si="6"/>
        <v>0</v>
      </c>
      <c r="S28" s="3">
        <v>2.0</v>
      </c>
      <c r="T28" s="9">
        <f t="shared" si="7"/>
        <v>1</v>
      </c>
      <c r="V28" s="3">
        <v>2.0</v>
      </c>
      <c r="W28" s="9">
        <f t="shared" si="8"/>
        <v>1</v>
      </c>
      <c r="Y28" s="3">
        <v>2.0</v>
      </c>
      <c r="Z28" s="9">
        <f t="shared" si="9"/>
        <v>1</v>
      </c>
      <c r="AB28" s="3">
        <v>2.0</v>
      </c>
      <c r="AC28" s="9">
        <f t="shared" si="10"/>
        <v>1</v>
      </c>
      <c r="AE28" s="3">
        <v>1.0</v>
      </c>
      <c r="AF28" s="9">
        <f t="shared" si="11"/>
        <v>0</v>
      </c>
      <c r="AH28" s="3">
        <v>1.0</v>
      </c>
      <c r="AI28" s="9">
        <f t="shared" si="12"/>
        <v>0</v>
      </c>
      <c r="AK28" s="3">
        <v>2.0</v>
      </c>
      <c r="AL28" s="9">
        <f t="shared" si="13"/>
        <v>1</v>
      </c>
      <c r="AN28" s="3">
        <v>4.6</v>
      </c>
      <c r="AO28" s="9">
        <f t="shared" si="14"/>
        <v>0.5584415584</v>
      </c>
      <c r="AQ28" s="3">
        <v>82.0</v>
      </c>
      <c r="AR28" s="9">
        <f t="shared" si="15"/>
        <v>0.2081784387</v>
      </c>
      <c r="AT28" s="3">
        <v>55.0</v>
      </c>
      <c r="AU28" s="9">
        <f t="shared" si="16"/>
        <v>0.06466876972</v>
      </c>
      <c r="AW28" s="3">
        <v>3.3</v>
      </c>
      <c r="AX28" s="9">
        <f t="shared" si="17"/>
        <v>0.7042253521</v>
      </c>
      <c r="AZ28" s="3">
        <v>30.0</v>
      </c>
      <c r="BA28" s="9">
        <f t="shared" si="18"/>
        <v>0.7042253521</v>
      </c>
      <c r="BC28" s="3">
        <v>2.0</v>
      </c>
      <c r="BD28" s="9">
        <f t="shared" si="19"/>
        <v>1</v>
      </c>
      <c r="BF28" s="3">
        <v>1.0</v>
      </c>
      <c r="BG28" s="9">
        <f t="shared" si="20"/>
        <v>0</v>
      </c>
    </row>
    <row r="29" ht="15.75" customHeight="1">
      <c r="A29" s="3">
        <v>58.0</v>
      </c>
      <c r="B29" s="9">
        <f t="shared" si="1"/>
        <v>0.7183098592</v>
      </c>
      <c r="D29" s="3">
        <v>1.0</v>
      </c>
      <c r="E29" s="9">
        <f t="shared" si="2"/>
        <v>0</v>
      </c>
      <c r="G29" s="3">
        <v>2.0</v>
      </c>
      <c r="H29" s="9">
        <f t="shared" si="3"/>
        <v>1</v>
      </c>
      <c r="J29" s="3">
        <v>2.0</v>
      </c>
      <c r="K29" s="9">
        <f t="shared" si="4"/>
        <v>1</v>
      </c>
      <c r="M29" s="3">
        <v>1.0</v>
      </c>
      <c r="N29" s="9">
        <f t="shared" si="5"/>
        <v>0</v>
      </c>
      <c r="P29" s="3">
        <v>2.0</v>
      </c>
      <c r="Q29" s="9">
        <f t="shared" si="6"/>
        <v>1</v>
      </c>
      <c r="S29" s="3">
        <v>2.0</v>
      </c>
      <c r="T29" s="9">
        <f t="shared" si="7"/>
        <v>1</v>
      </c>
      <c r="V29" s="3">
        <v>1.0</v>
      </c>
      <c r="W29" s="9">
        <f t="shared" si="8"/>
        <v>0</v>
      </c>
      <c r="Y29" s="3">
        <v>1.0</v>
      </c>
      <c r="Z29" s="9">
        <f t="shared" si="9"/>
        <v>0</v>
      </c>
      <c r="AB29" s="3">
        <v>1.0</v>
      </c>
      <c r="AC29" s="9">
        <f t="shared" si="10"/>
        <v>0</v>
      </c>
      <c r="AE29" s="3">
        <v>1.0</v>
      </c>
      <c r="AF29" s="9">
        <f t="shared" si="11"/>
        <v>0</v>
      </c>
      <c r="AH29" s="3">
        <v>2.0</v>
      </c>
      <c r="AI29" s="9">
        <f t="shared" si="12"/>
        <v>1</v>
      </c>
      <c r="AK29" s="3">
        <v>2.0</v>
      </c>
      <c r="AL29" s="9">
        <f t="shared" si="13"/>
        <v>1</v>
      </c>
      <c r="AN29" s="3">
        <v>2.0</v>
      </c>
      <c r="AO29" s="9">
        <f t="shared" si="14"/>
        <v>0.2207792208</v>
      </c>
      <c r="AQ29" s="3">
        <v>167.0</v>
      </c>
      <c r="AR29" s="9">
        <f t="shared" si="15"/>
        <v>0.5241635688</v>
      </c>
      <c r="AT29" s="3">
        <v>242.0</v>
      </c>
      <c r="AU29" s="9">
        <f t="shared" si="16"/>
        <v>0.3596214511</v>
      </c>
      <c r="AW29" s="3">
        <v>3.3</v>
      </c>
      <c r="AX29" s="9">
        <f t="shared" si="17"/>
        <v>0.7183098592</v>
      </c>
      <c r="AZ29" s="4">
        <v>43.5</v>
      </c>
      <c r="BA29" s="9">
        <f t="shared" si="18"/>
        <v>0.7183098592</v>
      </c>
      <c r="BC29" s="3">
        <v>1.0</v>
      </c>
      <c r="BD29" s="9">
        <f t="shared" si="19"/>
        <v>0</v>
      </c>
      <c r="BF29" s="3">
        <v>1.0</v>
      </c>
      <c r="BG29" s="9">
        <f t="shared" si="20"/>
        <v>0</v>
      </c>
    </row>
    <row r="30" ht="15.75" customHeight="1">
      <c r="A30" s="3">
        <v>59.0</v>
      </c>
      <c r="B30" s="9">
        <f t="shared" si="1"/>
        <v>0.7323943662</v>
      </c>
      <c r="D30" s="3">
        <v>1.0</v>
      </c>
      <c r="E30" s="9">
        <f t="shared" si="2"/>
        <v>0</v>
      </c>
      <c r="G30" s="3">
        <v>1.0</v>
      </c>
      <c r="H30" s="9">
        <f t="shared" si="3"/>
        <v>0</v>
      </c>
      <c r="J30" s="3">
        <v>2.0</v>
      </c>
      <c r="K30" s="9">
        <f t="shared" si="4"/>
        <v>1</v>
      </c>
      <c r="M30" s="3">
        <v>1.0</v>
      </c>
      <c r="N30" s="9">
        <f t="shared" si="5"/>
        <v>0</v>
      </c>
      <c r="P30" s="3">
        <v>1.0</v>
      </c>
      <c r="Q30" s="9">
        <f t="shared" si="6"/>
        <v>0</v>
      </c>
      <c r="S30" s="3">
        <v>2.0</v>
      </c>
      <c r="T30" s="9">
        <f t="shared" si="7"/>
        <v>1</v>
      </c>
      <c r="V30" s="3">
        <v>2.0</v>
      </c>
      <c r="W30" s="9">
        <f t="shared" si="8"/>
        <v>1</v>
      </c>
      <c r="Y30" s="3">
        <v>1.0</v>
      </c>
      <c r="Z30" s="9">
        <f t="shared" si="9"/>
        <v>0</v>
      </c>
      <c r="AB30" s="3">
        <v>1.0</v>
      </c>
      <c r="AC30" s="9">
        <f t="shared" si="10"/>
        <v>0</v>
      </c>
      <c r="AE30" s="3">
        <v>1.0</v>
      </c>
      <c r="AF30" s="9">
        <f t="shared" si="11"/>
        <v>0</v>
      </c>
      <c r="AH30" s="3">
        <v>2.0</v>
      </c>
      <c r="AI30" s="9">
        <f t="shared" si="12"/>
        <v>1</v>
      </c>
      <c r="AK30" s="3">
        <v>2.0</v>
      </c>
      <c r="AL30" s="9">
        <f t="shared" si="13"/>
        <v>1</v>
      </c>
      <c r="AN30" s="3">
        <v>1.5</v>
      </c>
      <c r="AO30" s="9">
        <f t="shared" si="14"/>
        <v>0.1558441558</v>
      </c>
      <c r="AQ30" s="3">
        <v>107.0</v>
      </c>
      <c r="AR30" s="9">
        <f t="shared" si="15"/>
        <v>0.3011152416</v>
      </c>
      <c r="AT30" s="3">
        <v>157.0</v>
      </c>
      <c r="AU30" s="9">
        <f t="shared" si="16"/>
        <v>0.2255520505</v>
      </c>
      <c r="AW30" s="3">
        <v>3.6</v>
      </c>
      <c r="AX30" s="9">
        <f t="shared" si="17"/>
        <v>0.7323943662</v>
      </c>
      <c r="AZ30" s="3">
        <v>38.0</v>
      </c>
      <c r="BA30" s="9">
        <f t="shared" si="18"/>
        <v>0.7323943662</v>
      </c>
      <c r="BC30" s="3">
        <v>2.0</v>
      </c>
      <c r="BD30" s="9">
        <f t="shared" si="19"/>
        <v>1</v>
      </c>
      <c r="BF30" s="3">
        <v>1.0</v>
      </c>
      <c r="BG30" s="9">
        <f t="shared" si="20"/>
        <v>0</v>
      </c>
    </row>
    <row r="31" ht="15.75" customHeight="1">
      <c r="A31" s="3">
        <v>61.0</v>
      </c>
      <c r="B31" s="9">
        <f t="shared" si="1"/>
        <v>0.7605633803</v>
      </c>
      <c r="D31" s="3">
        <v>1.0</v>
      </c>
      <c r="E31" s="9">
        <f t="shared" si="2"/>
        <v>0</v>
      </c>
      <c r="G31" s="3">
        <v>1.0</v>
      </c>
      <c r="H31" s="9">
        <f t="shared" si="3"/>
        <v>0</v>
      </c>
      <c r="J31" s="3">
        <v>2.0</v>
      </c>
      <c r="K31" s="9">
        <f t="shared" si="4"/>
        <v>1</v>
      </c>
      <c r="M31" s="3">
        <v>1.0</v>
      </c>
      <c r="N31" s="9">
        <f t="shared" si="5"/>
        <v>0</v>
      </c>
      <c r="P31" s="3">
        <v>1.0</v>
      </c>
      <c r="Q31" s="9">
        <f t="shared" si="6"/>
        <v>0</v>
      </c>
      <c r="S31" s="3">
        <v>2.0</v>
      </c>
      <c r="T31" s="9">
        <f t="shared" si="7"/>
        <v>1</v>
      </c>
      <c r="V31" s="4">
        <v>2.0</v>
      </c>
      <c r="W31" s="9">
        <f t="shared" si="8"/>
        <v>1</v>
      </c>
      <c r="Y31" s="4">
        <v>2.0</v>
      </c>
      <c r="Z31" s="9">
        <f t="shared" si="9"/>
        <v>1</v>
      </c>
      <c r="AB31" s="3">
        <v>2.0</v>
      </c>
      <c r="AC31" s="9">
        <f t="shared" si="10"/>
        <v>1</v>
      </c>
      <c r="AE31" s="3">
        <v>1.0</v>
      </c>
      <c r="AF31" s="9">
        <f t="shared" si="11"/>
        <v>0</v>
      </c>
      <c r="AH31" s="3">
        <v>2.0</v>
      </c>
      <c r="AI31" s="9">
        <f t="shared" si="12"/>
        <v>1</v>
      </c>
      <c r="AK31" s="3">
        <v>2.0</v>
      </c>
      <c r="AL31" s="9">
        <f t="shared" si="13"/>
        <v>1</v>
      </c>
      <c r="AN31" s="4">
        <v>2.543</v>
      </c>
      <c r="AO31" s="9">
        <f t="shared" si="14"/>
        <v>0.2912987013</v>
      </c>
      <c r="AQ31" s="4">
        <v>122.357</v>
      </c>
      <c r="AR31" s="9">
        <f t="shared" si="15"/>
        <v>0.358204461</v>
      </c>
      <c r="AT31" s="4">
        <v>99.833</v>
      </c>
      <c r="AU31" s="9">
        <f t="shared" si="16"/>
        <v>0.1353832808</v>
      </c>
      <c r="AW31" s="4">
        <v>3.152</v>
      </c>
      <c r="AX31" s="9">
        <f t="shared" si="17"/>
        <v>0.7605633803</v>
      </c>
      <c r="AZ31" s="4">
        <v>43.5</v>
      </c>
      <c r="BA31" s="9">
        <f t="shared" si="18"/>
        <v>0.7605633803</v>
      </c>
      <c r="BC31" s="3">
        <v>2.0</v>
      </c>
      <c r="BD31" s="9">
        <f t="shared" si="19"/>
        <v>1</v>
      </c>
      <c r="BF31" s="3">
        <v>1.0</v>
      </c>
      <c r="BG31" s="9">
        <f t="shared" si="20"/>
        <v>0</v>
      </c>
    </row>
    <row r="32" ht="15.75" customHeight="1">
      <c r="A32" s="3">
        <v>62.0</v>
      </c>
      <c r="B32" s="9">
        <f t="shared" si="1"/>
        <v>0.7746478873</v>
      </c>
      <c r="D32" s="3">
        <v>1.0</v>
      </c>
      <c r="E32" s="9">
        <f t="shared" si="2"/>
        <v>0</v>
      </c>
      <c r="G32" s="3">
        <v>1.0</v>
      </c>
      <c r="H32" s="9">
        <f t="shared" si="3"/>
        <v>0</v>
      </c>
      <c r="J32" s="3">
        <v>2.0</v>
      </c>
      <c r="K32" s="9">
        <f t="shared" si="4"/>
        <v>1</v>
      </c>
      <c r="M32" s="3">
        <v>1.0</v>
      </c>
      <c r="N32" s="9">
        <f t="shared" si="5"/>
        <v>0</v>
      </c>
      <c r="P32" s="3">
        <v>1.0</v>
      </c>
      <c r="Q32" s="9">
        <f t="shared" si="6"/>
        <v>0</v>
      </c>
      <c r="S32" s="3">
        <v>2.0</v>
      </c>
      <c r="T32" s="9">
        <f t="shared" si="7"/>
        <v>1</v>
      </c>
      <c r="V32" s="4">
        <v>2.0</v>
      </c>
      <c r="W32" s="9">
        <f t="shared" si="8"/>
        <v>1</v>
      </c>
      <c r="Y32" s="4">
        <v>2.0</v>
      </c>
      <c r="Z32" s="9">
        <f t="shared" si="9"/>
        <v>1</v>
      </c>
      <c r="AB32" s="3">
        <v>2.0</v>
      </c>
      <c r="AC32" s="9">
        <f t="shared" si="10"/>
        <v>1</v>
      </c>
      <c r="AE32" s="3">
        <v>2.0</v>
      </c>
      <c r="AF32" s="9">
        <f t="shared" si="11"/>
        <v>1</v>
      </c>
      <c r="AH32" s="3">
        <v>2.0</v>
      </c>
      <c r="AI32" s="9">
        <f t="shared" si="12"/>
        <v>1</v>
      </c>
      <c r="AK32" s="3">
        <v>2.0</v>
      </c>
      <c r="AL32" s="9">
        <f t="shared" si="13"/>
        <v>1</v>
      </c>
      <c r="AN32" s="3">
        <v>1.0</v>
      </c>
      <c r="AO32" s="9">
        <f t="shared" si="14"/>
        <v>0.09090909091</v>
      </c>
      <c r="AQ32" s="4">
        <v>122.357</v>
      </c>
      <c r="AR32" s="9">
        <f t="shared" si="15"/>
        <v>0.358204461</v>
      </c>
      <c r="AT32" s="3">
        <v>60.0</v>
      </c>
      <c r="AU32" s="9">
        <f t="shared" si="16"/>
        <v>0.07255520505</v>
      </c>
      <c r="AW32" s="4">
        <v>3.152</v>
      </c>
      <c r="AX32" s="9">
        <f t="shared" si="17"/>
        <v>0.7746478873</v>
      </c>
      <c r="AZ32" s="4">
        <v>43.5</v>
      </c>
      <c r="BA32" s="9">
        <f t="shared" si="18"/>
        <v>0.7746478873</v>
      </c>
      <c r="BC32" s="3">
        <v>1.0</v>
      </c>
      <c r="BD32" s="9">
        <f t="shared" si="19"/>
        <v>0</v>
      </c>
      <c r="BF32" s="3">
        <v>1.0</v>
      </c>
      <c r="BG32" s="9">
        <f t="shared" si="20"/>
        <v>0</v>
      </c>
    </row>
    <row r="33" ht="15.75" customHeight="1">
      <c r="A33" s="3">
        <v>70.0</v>
      </c>
      <c r="B33" s="9">
        <f t="shared" si="1"/>
        <v>0.8873239437</v>
      </c>
      <c r="D33" s="3">
        <v>1.0</v>
      </c>
      <c r="E33" s="9">
        <f t="shared" si="2"/>
        <v>0</v>
      </c>
      <c r="G33" s="3">
        <v>1.0</v>
      </c>
      <c r="H33" s="9">
        <f t="shared" si="3"/>
        <v>0</v>
      </c>
      <c r="J33" s="3">
        <v>2.0</v>
      </c>
      <c r="K33" s="9">
        <f t="shared" si="4"/>
        <v>1</v>
      </c>
      <c r="M33" s="3">
        <v>1.0</v>
      </c>
      <c r="N33" s="9">
        <f t="shared" si="5"/>
        <v>0</v>
      </c>
      <c r="P33" s="3">
        <v>1.0</v>
      </c>
      <c r="Q33" s="9">
        <f t="shared" si="6"/>
        <v>0</v>
      </c>
      <c r="S33" s="3">
        <v>1.0</v>
      </c>
      <c r="T33" s="9">
        <f t="shared" si="7"/>
        <v>0</v>
      </c>
      <c r="V33" s="4">
        <v>2.0</v>
      </c>
      <c r="W33" s="9">
        <f t="shared" si="8"/>
        <v>1</v>
      </c>
      <c r="Y33" s="4">
        <v>2.0</v>
      </c>
      <c r="Z33" s="9">
        <f t="shared" si="9"/>
        <v>1</v>
      </c>
      <c r="AB33" s="4">
        <v>2.0</v>
      </c>
      <c r="AC33" s="9">
        <f t="shared" si="10"/>
        <v>1</v>
      </c>
      <c r="AE33" s="4">
        <v>1.0</v>
      </c>
      <c r="AF33" s="9">
        <f t="shared" si="11"/>
        <v>0</v>
      </c>
      <c r="AH33" s="4">
        <v>2.0</v>
      </c>
      <c r="AI33" s="9">
        <f t="shared" si="12"/>
        <v>1</v>
      </c>
      <c r="AK33" s="4">
        <v>2.0</v>
      </c>
      <c r="AL33" s="9">
        <f t="shared" si="13"/>
        <v>1</v>
      </c>
      <c r="AN33" s="3">
        <v>1.7</v>
      </c>
      <c r="AO33" s="9">
        <f t="shared" si="14"/>
        <v>0.1818181818</v>
      </c>
      <c r="AQ33" s="3">
        <v>109.0</v>
      </c>
      <c r="AR33" s="9">
        <f t="shared" si="15"/>
        <v>0.3085501859</v>
      </c>
      <c r="AT33" s="3">
        <v>528.0</v>
      </c>
      <c r="AU33" s="9">
        <f t="shared" si="16"/>
        <v>0.8107255521</v>
      </c>
      <c r="AW33" s="3">
        <v>2.8</v>
      </c>
      <c r="AX33" s="9">
        <f t="shared" si="17"/>
        <v>0.8873239437</v>
      </c>
      <c r="AZ33" s="3">
        <v>35.0</v>
      </c>
      <c r="BA33" s="9">
        <f t="shared" si="18"/>
        <v>0.8873239437</v>
      </c>
      <c r="BC33" s="3">
        <v>2.0</v>
      </c>
      <c r="BD33" s="9">
        <f t="shared" si="19"/>
        <v>1</v>
      </c>
      <c r="BF33" s="3">
        <v>1.0</v>
      </c>
      <c r="BG33" s="9">
        <f t="shared" si="20"/>
        <v>0</v>
      </c>
    </row>
    <row r="34" ht="15.75" customHeight="1">
      <c r="A34" s="3">
        <v>7.0</v>
      </c>
      <c r="B34" s="9">
        <f t="shared" si="1"/>
        <v>0</v>
      </c>
      <c r="D34" s="3">
        <v>1.0</v>
      </c>
      <c r="E34" s="9">
        <f t="shared" si="2"/>
        <v>0</v>
      </c>
      <c r="G34" s="3">
        <v>2.0</v>
      </c>
      <c r="H34" s="9">
        <f t="shared" si="3"/>
        <v>1</v>
      </c>
      <c r="J34" s="3">
        <v>2.0</v>
      </c>
      <c r="K34" s="9">
        <f t="shared" si="4"/>
        <v>1</v>
      </c>
      <c r="M34" s="3">
        <v>2.0</v>
      </c>
      <c r="N34" s="9">
        <f t="shared" si="5"/>
        <v>1</v>
      </c>
      <c r="P34" s="3">
        <v>2.0</v>
      </c>
      <c r="Q34" s="9">
        <f t="shared" si="6"/>
        <v>1</v>
      </c>
      <c r="S34" s="3">
        <v>2.0</v>
      </c>
      <c r="T34" s="9">
        <f t="shared" si="7"/>
        <v>1</v>
      </c>
      <c r="V34" s="3">
        <v>2.0</v>
      </c>
      <c r="W34" s="9">
        <f t="shared" si="8"/>
        <v>1</v>
      </c>
      <c r="Y34" s="3">
        <v>1.0</v>
      </c>
      <c r="Z34" s="9">
        <f t="shared" si="9"/>
        <v>0</v>
      </c>
      <c r="AB34" s="3">
        <v>1.0</v>
      </c>
      <c r="AC34" s="9">
        <f t="shared" si="10"/>
        <v>0</v>
      </c>
      <c r="AE34" s="3">
        <v>2.0</v>
      </c>
      <c r="AF34" s="9">
        <f t="shared" si="11"/>
        <v>1</v>
      </c>
      <c r="AH34" s="3">
        <v>2.0</v>
      </c>
      <c r="AI34" s="9">
        <f t="shared" si="12"/>
        <v>1</v>
      </c>
      <c r="AK34" s="3">
        <v>2.0</v>
      </c>
      <c r="AL34" s="9">
        <f t="shared" si="13"/>
        <v>1</v>
      </c>
      <c r="AN34" s="3">
        <v>0.7</v>
      </c>
      <c r="AO34" s="9">
        <f t="shared" si="14"/>
        <v>0.05194805195</v>
      </c>
      <c r="AQ34" s="3">
        <v>256.0</v>
      </c>
      <c r="AR34" s="9">
        <f t="shared" si="15"/>
        <v>0.8550185874</v>
      </c>
      <c r="AT34" s="3">
        <v>25.0</v>
      </c>
      <c r="AU34" s="9">
        <f t="shared" si="16"/>
        <v>0.01735015773</v>
      </c>
      <c r="AW34" s="3">
        <v>4.2</v>
      </c>
      <c r="AX34" s="9">
        <f t="shared" si="17"/>
        <v>0</v>
      </c>
      <c r="AZ34" s="4">
        <v>66.571</v>
      </c>
      <c r="BA34" s="9">
        <f t="shared" si="18"/>
        <v>0</v>
      </c>
      <c r="BC34" s="3">
        <v>2.0</v>
      </c>
      <c r="BD34" s="9">
        <f t="shared" si="19"/>
        <v>1</v>
      </c>
      <c r="BF34" s="3">
        <v>2.0</v>
      </c>
      <c r="BG34" s="9">
        <f t="shared" si="20"/>
        <v>1</v>
      </c>
    </row>
    <row r="35" ht="15.75" customHeight="1">
      <c r="A35" s="3">
        <v>20.0</v>
      </c>
      <c r="B35" s="9">
        <f t="shared" si="1"/>
        <v>0.1830985915</v>
      </c>
      <c r="D35" s="3">
        <v>2.0</v>
      </c>
      <c r="E35" s="9">
        <f t="shared" si="2"/>
        <v>1</v>
      </c>
      <c r="G35" s="3">
        <v>1.0</v>
      </c>
      <c r="H35" s="9">
        <f t="shared" si="3"/>
        <v>0</v>
      </c>
      <c r="J35" s="3">
        <v>2.0</v>
      </c>
      <c r="K35" s="9">
        <f t="shared" si="4"/>
        <v>1</v>
      </c>
      <c r="M35" s="3">
        <v>1.0</v>
      </c>
      <c r="N35" s="9">
        <f t="shared" si="5"/>
        <v>0</v>
      </c>
      <c r="P35" s="3">
        <v>1.0</v>
      </c>
      <c r="Q35" s="9">
        <f t="shared" si="6"/>
        <v>0</v>
      </c>
      <c r="S35" s="3">
        <v>1.0</v>
      </c>
      <c r="T35" s="9">
        <f t="shared" si="7"/>
        <v>0</v>
      </c>
      <c r="V35" s="3">
        <v>1.0</v>
      </c>
      <c r="W35" s="9">
        <f t="shared" si="8"/>
        <v>0</v>
      </c>
      <c r="Y35" s="3">
        <v>1.0</v>
      </c>
      <c r="Z35" s="9">
        <f t="shared" si="9"/>
        <v>0</v>
      </c>
      <c r="AB35" s="3">
        <v>1.0</v>
      </c>
      <c r="AC35" s="9">
        <f t="shared" si="10"/>
        <v>0</v>
      </c>
      <c r="AE35" s="3">
        <v>1.0</v>
      </c>
      <c r="AF35" s="9">
        <f t="shared" si="11"/>
        <v>0</v>
      </c>
      <c r="AH35" s="3">
        <v>2.0</v>
      </c>
      <c r="AI35" s="9">
        <f t="shared" si="12"/>
        <v>1</v>
      </c>
      <c r="AK35" s="3">
        <v>2.0</v>
      </c>
      <c r="AL35" s="9">
        <f t="shared" si="13"/>
        <v>1</v>
      </c>
      <c r="AN35" s="3">
        <v>2.3</v>
      </c>
      <c r="AO35" s="9">
        <f t="shared" si="14"/>
        <v>0.2597402597</v>
      </c>
      <c r="AQ35" s="3">
        <v>150.0</v>
      </c>
      <c r="AR35" s="9">
        <f t="shared" si="15"/>
        <v>0.4609665428</v>
      </c>
      <c r="AT35" s="3">
        <v>68.0</v>
      </c>
      <c r="AU35" s="9">
        <f t="shared" si="16"/>
        <v>0.08517350158</v>
      </c>
      <c r="AW35" s="3">
        <v>3.9</v>
      </c>
      <c r="AX35" s="9">
        <f t="shared" si="17"/>
        <v>0.1830985915</v>
      </c>
      <c r="AZ35" s="4">
        <v>66.571</v>
      </c>
      <c r="BA35" s="9">
        <f t="shared" si="18"/>
        <v>0.1830985915</v>
      </c>
      <c r="BC35" s="3">
        <v>1.0</v>
      </c>
      <c r="BD35" s="9">
        <f t="shared" si="19"/>
        <v>0</v>
      </c>
      <c r="BF35" s="3">
        <v>2.0</v>
      </c>
      <c r="BG35" s="9">
        <f t="shared" si="20"/>
        <v>1</v>
      </c>
    </row>
    <row r="36" ht="15.75" customHeight="1">
      <c r="A36" s="3">
        <v>20.0</v>
      </c>
      <c r="B36" s="9">
        <f t="shared" si="1"/>
        <v>0.1830985915</v>
      </c>
      <c r="D36" s="3">
        <v>1.0</v>
      </c>
      <c r="E36" s="9">
        <f t="shared" si="2"/>
        <v>0</v>
      </c>
      <c r="G36" s="3">
        <v>1.0</v>
      </c>
      <c r="H36" s="9">
        <f t="shared" si="3"/>
        <v>0</v>
      </c>
      <c r="J36" s="3">
        <v>2.0</v>
      </c>
      <c r="K36" s="9">
        <f t="shared" si="4"/>
        <v>1</v>
      </c>
      <c r="M36" s="3">
        <v>1.0</v>
      </c>
      <c r="N36" s="9">
        <f t="shared" si="5"/>
        <v>0</v>
      </c>
      <c r="P36" s="3">
        <v>1.0</v>
      </c>
      <c r="Q36" s="9">
        <f t="shared" si="6"/>
        <v>0</v>
      </c>
      <c r="S36" s="3">
        <v>1.0</v>
      </c>
      <c r="T36" s="9">
        <f t="shared" si="7"/>
        <v>0</v>
      </c>
      <c r="V36" s="3">
        <v>2.0</v>
      </c>
      <c r="W36" s="9">
        <f t="shared" si="8"/>
        <v>1</v>
      </c>
      <c r="Y36" s="3">
        <v>2.0</v>
      </c>
      <c r="Z36" s="9">
        <f t="shared" si="9"/>
        <v>1</v>
      </c>
      <c r="AB36" s="3">
        <v>2.0</v>
      </c>
      <c r="AC36" s="9">
        <f t="shared" si="10"/>
        <v>1</v>
      </c>
      <c r="AE36" s="3">
        <v>1.0</v>
      </c>
      <c r="AF36" s="9">
        <f t="shared" si="11"/>
        <v>0</v>
      </c>
      <c r="AH36" s="3">
        <v>1.0</v>
      </c>
      <c r="AI36" s="9">
        <f t="shared" si="12"/>
        <v>0</v>
      </c>
      <c r="AK36" s="3">
        <v>2.0</v>
      </c>
      <c r="AL36" s="9">
        <f t="shared" si="13"/>
        <v>1</v>
      </c>
      <c r="AN36" s="3">
        <v>1.0</v>
      </c>
      <c r="AO36" s="9">
        <f t="shared" si="14"/>
        <v>0.09090909091</v>
      </c>
      <c r="AQ36" s="3">
        <v>160.0</v>
      </c>
      <c r="AR36" s="9">
        <f t="shared" si="15"/>
        <v>0.4981412639</v>
      </c>
      <c r="AT36" s="3">
        <v>118.0</v>
      </c>
      <c r="AU36" s="9">
        <f t="shared" si="16"/>
        <v>0.1640378549</v>
      </c>
      <c r="AW36" s="3">
        <v>2.9</v>
      </c>
      <c r="AX36" s="9">
        <f t="shared" si="17"/>
        <v>0.1830985915</v>
      </c>
      <c r="AZ36" s="3">
        <v>23.0</v>
      </c>
      <c r="BA36" s="9">
        <f t="shared" si="18"/>
        <v>0.1830985915</v>
      </c>
      <c r="BC36" s="3">
        <v>2.0</v>
      </c>
      <c r="BD36" s="9">
        <f t="shared" si="19"/>
        <v>1</v>
      </c>
      <c r="BF36" s="3">
        <v>2.0</v>
      </c>
      <c r="BG36" s="9">
        <f t="shared" si="20"/>
        <v>1</v>
      </c>
    </row>
    <row r="37" ht="15.75" customHeight="1">
      <c r="A37" s="3">
        <v>20.0</v>
      </c>
      <c r="B37" s="9">
        <f t="shared" si="1"/>
        <v>0.1830985915</v>
      </c>
      <c r="D37" s="3">
        <v>1.0</v>
      </c>
      <c r="E37" s="9">
        <f t="shared" si="2"/>
        <v>0</v>
      </c>
      <c r="G37" s="3">
        <v>1.0</v>
      </c>
      <c r="H37" s="9">
        <f t="shared" si="3"/>
        <v>0</v>
      </c>
      <c r="J37" s="3">
        <v>2.0</v>
      </c>
      <c r="K37" s="9">
        <f t="shared" si="4"/>
        <v>1</v>
      </c>
      <c r="M37" s="3">
        <v>2.0</v>
      </c>
      <c r="N37" s="9">
        <f t="shared" si="5"/>
        <v>1</v>
      </c>
      <c r="P37" s="3">
        <v>2.0</v>
      </c>
      <c r="Q37" s="9">
        <f t="shared" si="6"/>
        <v>1</v>
      </c>
      <c r="S37" s="3">
        <v>2.0</v>
      </c>
      <c r="T37" s="9">
        <f t="shared" si="7"/>
        <v>1</v>
      </c>
      <c r="V37" s="3">
        <v>2.0</v>
      </c>
      <c r="W37" s="9">
        <f t="shared" si="8"/>
        <v>1</v>
      </c>
      <c r="Y37" s="4">
        <v>2.0</v>
      </c>
      <c r="Z37" s="9">
        <f t="shared" si="9"/>
        <v>1</v>
      </c>
      <c r="AB37" s="3">
        <v>2.0</v>
      </c>
      <c r="AC37" s="9">
        <f t="shared" si="10"/>
        <v>1</v>
      </c>
      <c r="AE37" s="3">
        <v>2.0</v>
      </c>
      <c r="AF37" s="9">
        <f t="shared" si="11"/>
        <v>1</v>
      </c>
      <c r="AH37" s="3">
        <v>2.0</v>
      </c>
      <c r="AI37" s="9">
        <f t="shared" si="12"/>
        <v>1</v>
      </c>
      <c r="AK37" s="3">
        <v>2.0</v>
      </c>
      <c r="AL37" s="9">
        <f t="shared" si="13"/>
        <v>1</v>
      </c>
      <c r="AN37" s="3">
        <v>0.9</v>
      </c>
      <c r="AO37" s="9">
        <f t="shared" si="14"/>
        <v>0.07792207792</v>
      </c>
      <c r="AQ37" s="3">
        <v>89.0</v>
      </c>
      <c r="AR37" s="9">
        <f t="shared" si="15"/>
        <v>0.2342007435</v>
      </c>
      <c r="AT37" s="3">
        <v>152.0</v>
      </c>
      <c r="AU37" s="9">
        <f t="shared" si="16"/>
        <v>0.2176656151</v>
      </c>
      <c r="AW37" s="3">
        <v>4.0</v>
      </c>
      <c r="AX37" s="9">
        <f t="shared" si="17"/>
        <v>0.1830985915</v>
      </c>
      <c r="AZ37" s="4">
        <v>66.571</v>
      </c>
      <c r="BA37" s="9">
        <f t="shared" si="18"/>
        <v>0.1830985915</v>
      </c>
      <c r="BC37" s="3">
        <v>2.0</v>
      </c>
      <c r="BD37" s="9">
        <f t="shared" si="19"/>
        <v>1</v>
      </c>
      <c r="BF37" s="3">
        <v>2.0</v>
      </c>
      <c r="BG37" s="9">
        <f t="shared" si="20"/>
        <v>1</v>
      </c>
    </row>
    <row r="38" ht="15.75" customHeight="1">
      <c r="A38" s="3">
        <v>22.0</v>
      </c>
      <c r="B38" s="9">
        <f t="shared" si="1"/>
        <v>0.2112676056</v>
      </c>
      <c r="D38" s="3">
        <v>2.0</v>
      </c>
      <c r="E38" s="9">
        <f t="shared" si="2"/>
        <v>1</v>
      </c>
      <c r="G38" s="3">
        <v>2.0</v>
      </c>
      <c r="H38" s="9">
        <f t="shared" si="3"/>
        <v>1</v>
      </c>
      <c r="J38" s="3">
        <v>1.0</v>
      </c>
      <c r="K38" s="9">
        <f t="shared" si="4"/>
        <v>0</v>
      </c>
      <c r="M38" s="3">
        <v>1.0</v>
      </c>
      <c r="N38" s="9">
        <f t="shared" si="5"/>
        <v>0</v>
      </c>
      <c r="P38" s="3">
        <v>2.0</v>
      </c>
      <c r="Q38" s="9">
        <f t="shared" si="6"/>
        <v>1</v>
      </c>
      <c r="S38" s="3">
        <v>2.0</v>
      </c>
      <c r="T38" s="9">
        <f t="shared" si="7"/>
        <v>1</v>
      </c>
      <c r="V38" s="3">
        <v>2.0</v>
      </c>
      <c r="W38" s="9">
        <f t="shared" si="8"/>
        <v>1</v>
      </c>
      <c r="Y38" s="3">
        <v>2.0</v>
      </c>
      <c r="Z38" s="9">
        <f t="shared" si="9"/>
        <v>1</v>
      </c>
      <c r="AB38" s="3">
        <v>2.0</v>
      </c>
      <c r="AC38" s="9">
        <f t="shared" si="10"/>
        <v>1</v>
      </c>
      <c r="AE38" s="3">
        <v>2.0</v>
      </c>
      <c r="AF38" s="9">
        <f t="shared" si="11"/>
        <v>1</v>
      </c>
      <c r="AH38" s="3">
        <v>2.0</v>
      </c>
      <c r="AI38" s="9">
        <f t="shared" si="12"/>
        <v>1</v>
      </c>
      <c r="AK38" s="3">
        <v>2.0</v>
      </c>
      <c r="AL38" s="9">
        <f t="shared" si="13"/>
        <v>1</v>
      </c>
      <c r="AN38" s="3">
        <v>0.9</v>
      </c>
      <c r="AO38" s="9">
        <f t="shared" si="14"/>
        <v>0.07792207792</v>
      </c>
      <c r="AQ38" s="3">
        <v>48.0</v>
      </c>
      <c r="AR38" s="9">
        <f t="shared" si="15"/>
        <v>0.08178438662</v>
      </c>
      <c r="AT38" s="3">
        <v>20.0</v>
      </c>
      <c r="AU38" s="9">
        <f t="shared" si="16"/>
        <v>0.009463722397</v>
      </c>
      <c r="AW38" s="3">
        <v>4.2</v>
      </c>
      <c r="AX38" s="9">
        <f t="shared" si="17"/>
        <v>0.2112676056</v>
      </c>
      <c r="AZ38" s="3">
        <v>64.0</v>
      </c>
      <c r="BA38" s="9">
        <f t="shared" si="18"/>
        <v>0.2112676056</v>
      </c>
      <c r="BC38" s="3">
        <v>1.0</v>
      </c>
      <c r="BD38" s="9">
        <f t="shared" si="19"/>
        <v>0</v>
      </c>
      <c r="BF38" s="3">
        <v>2.0</v>
      </c>
      <c r="BG38" s="9">
        <f t="shared" si="20"/>
        <v>1</v>
      </c>
    </row>
    <row r="39" ht="15.75" customHeight="1">
      <c r="A39" s="3">
        <v>22.0</v>
      </c>
      <c r="B39" s="9">
        <f t="shared" si="1"/>
        <v>0.2112676056</v>
      </c>
      <c r="D39" s="3">
        <v>1.0</v>
      </c>
      <c r="E39" s="9">
        <f t="shared" si="2"/>
        <v>0</v>
      </c>
      <c r="G39" s="3">
        <v>2.0</v>
      </c>
      <c r="H39" s="9">
        <f t="shared" si="3"/>
        <v>1</v>
      </c>
      <c r="J39" s="3">
        <v>2.0</v>
      </c>
      <c r="K39" s="9">
        <f t="shared" si="4"/>
        <v>1</v>
      </c>
      <c r="M39" s="3">
        <v>2.0</v>
      </c>
      <c r="N39" s="9">
        <f t="shared" si="5"/>
        <v>1</v>
      </c>
      <c r="P39" s="3">
        <v>2.0</v>
      </c>
      <c r="Q39" s="9">
        <f t="shared" si="6"/>
        <v>1</v>
      </c>
      <c r="S39" s="3">
        <v>2.0</v>
      </c>
      <c r="T39" s="9">
        <f t="shared" si="7"/>
        <v>1</v>
      </c>
      <c r="V39" s="3">
        <v>2.0</v>
      </c>
      <c r="W39" s="9">
        <f t="shared" si="8"/>
        <v>1</v>
      </c>
      <c r="Y39" s="3">
        <v>2.0</v>
      </c>
      <c r="Z39" s="9">
        <f t="shared" si="9"/>
        <v>1</v>
      </c>
      <c r="AB39" s="3">
        <v>2.0</v>
      </c>
      <c r="AC39" s="9">
        <f t="shared" si="10"/>
        <v>1</v>
      </c>
      <c r="AE39" s="3">
        <v>2.0</v>
      </c>
      <c r="AF39" s="9">
        <f t="shared" si="11"/>
        <v>1</v>
      </c>
      <c r="AH39" s="3">
        <v>2.0</v>
      </c>
      <c r="AI39" s="9">
        <f t="shared" si="12"/>
        <v>1</v>
      </c>
      <c r="AK39" s="3">
        <v>2.0</v>
      </c>
      <c r="AL39" s="9">
        <f t="shared" si="13"/>
        <v>1</v>
      </c>
      <c r="AN39" s="3">
        <v>0.7</v>
      </c>
      <c r="AO39" s="9">
        <f t="shared" si="14"/>
        <v>0.05194805195</v>
      </c>
      <c r="AQ39" s="4">
        <v>101.314</v>
      </c>
      <c r="AR39" s="9">
        <f t="shared" si="15"/>
        <v>0.2799776952</v>
      </c>
      <c r="AT39" s="3">
        <v>24.0</v>
      </c>
      <c r="AU39" s="9">
        <f t="shared" si="16"/>
        <v>0.01577287066</v>
      </c>
      <c r="AW39" s="4">
        <v>3.978</v>
      </c>
      <c r="AX39" s="9">
        <f t="shared" si="17"/>
        <v>0.2112676056</v>
      </c>
      <c r="AZ39" s="4">
        <v>66.571</v>
      </c>
      <c r="BA39" s="9">
        <f t="shared" si="18"/>
        <v>0.2112676056</v>
      </c>
      <c r="BC39" s="3">
        <v>2.0</v>
      </c>
      <c r="BD39" s="9">
        <f t="shared" si="19"/>
        <v>1</v>
      </c>
      <c r="BF39" s="3">
        <v>2.0</v>
      </c>
      <c r="BG39" s="9">
        <f t="shared" si="20"/>
        <v>1</v>
      </c>
    </row>
    <row r="40" ht="15.75" customHeight="1">
      <c r="A40" s="3">
        <v>23.0</v>
      </c>
      <c r="B40" s="9">
        <f t="shared" si="1"/>
        <v>0.2253521127</v>
      </c>
      <c r="D40" s="3">
        <v>1.0</v>
      </c>
      <c r="E40" s="9">
        <f t="shared" si="2"/>
        <v>0</v>
      </c>
      <c r="G40" s="3">
        <v>2.0</v>
      </c>
      <c r="H40" s="9">
        <f t="shared" si="3"/>
        <v>1</v>
      </c>
      <c r="J40" s="3">
        <v>2.0</v>
      </c>
      <c r="K40" s="9">
        <f t="shared" si="4"/>
        <v>1</v>
      </c>
      <c r="M40" s="3">
        <v>2.0</v>
      </c>
      <c r="N40" s="9">
        <f t="shared" si="5"/>
        <v>1</v>
      </c>
      <c r="P40" s="3">
        <v>2.0</v>
      </c>
      <c r="Q40" s="9">
        <f t="shared" si="6"/>
        <v>1</v>
      </c>
      <c r="S40" s="3">
        <v>2.0</v>
      </c>
      <c r="T40" s="9">
        <f t="shared" si="7"/>
        <v>1</v>
      </c>
      <c r="V40" s="3">
        <v>2.0</v>
      </c>
      <c r="W40" s="9">
        <f t="shared" si="8"/>
        <v>1</v>
      </c>
      <c r="Y40" s="3">
        <v>2.0</v>
      </c>
      <c r="Z40" s="9">
        <f t="shared" si="9"/>
        <v>1</v>
      </c>
      <c r="AB40" s="3">
        <v>2.0</v>
      </c>
      <c r="AC40" s="9">
        <f t="shared" si="10"/>
        <v>1</v>
      </c>
      <c r="AE40" s="3">
        <v>2.0</v>
      </c>
      <c r="AF40" s="9">
        <f t="shared" si="11"/>
        <v>1</v>
      </c>
      <c r="AH40" s="3">
        <v>2.0</v>
      </c>
      <c r="AI40" s="9">
        <f t="shared" si="12"/>
        <v>1</v>
      </c>
      <c r="AK40" s="3">
        <v>2.0</v>
      </c>
      <c r="AL40" s="9">
        <f t="shared" si="13"/>
        <v>1</v>
      </c>
      <c r="AN40" s="3">
        <v>1.0</v>
      </c>
      <c r="AO40" s="9">
        <f t="shared" si="14"/>
        <v>0.09090909091</v>
      </c>
      <c r="AQ40" s="4">
        <v>101.314</v>
      </c>
      <c r="AR40" s="9">
        <f t="shared" si="15"/>
        <v>0.2799776952</v>
      </c>
      <c r="AT40" s="4">
        <v>82.438</v>
      </c>
      <c r="AU40" s="9">
        <f t="shared" si="16"/>
        <v>0.1079463722</v>
      </c>
      <c r="AW40" s="4">
        <v>3.978</v>
      </c>
      <c r="AX40" s="9">
        <f t="shared" si="17"/>
        <v>0.2253521127</v>
      </c>
      <c r="AZ40" s="4">
        <v>66.571</v>
      </c>
      <c r="BA40" s="9">
        <f t="shared" si="18"/>
        <v>0.2253521127</v>
      </c>
      <c r="BC40" s="3">
        <v>1.0</v>
      </c>
      <c r="BD40" s="9">
        <f t="shared" si="19"/>
        <v>0</v>
      </c>
      <c r="BF40" s="3">
        <v>2.0</v>
      </c>
      <c r="BG40" s="9">
        <f t="shared" si="20"/>
        <v>1</v>
      </c>
    </row>
    <row r="41" ht="15.75" customHeight="1">
      <c r="A41" s="3">
        <v>23.0</v>
      </c>
      <c r="B41" s="9">
        <f t="shared" si="1"/>
        <v>0.2253521127</v>
      </c>
      <c r="D41" s="3">
        <v>1.0</v>
      </c>
      <c r="E41" s="9">
        <f t="shared" si="2"/>
        <v>0</v>
      </c>
      <c r="G41" s="3">
        <v>2.0</v>
      </c>
      <c r="H41" s="9">
        <f t="shared" si="3"/>
        <v>1</v>
      </c>
      <c r="J41" s="3">
        <v>2.0</v>
      </c>
      <c r="K41" s="9">
        <f t="shared" si="4"/>
        <v>1</v>
      </c>
      <c r="M41" s="3">
        <v>1.0</v>
      </c>
      <c r="N41" s="9">
        <f t="shared" si="5"/>
        <v>0</v>
      </c>
      <c r="P41" s="3">
        <v>1.0</v>
      </c>
      <c r="Q41" s="9">
        <f t="shared" si="6"/>
        <v>0</v>
      </c>
      <c r="S41" s="3">
        <v>1.0</v>
      </c>
      <c r="T41" s="9">
        <f t="shared" si="7"/>
        <v>0</v>
      </c>
      <c r="V41" s="3">
        <v>2.0</v>
      </c>
      <c r="W41" s="9">
        <f t="shared" si="8"/>
        <v>1</v>
      </c>
      <c r="Y41" s="3">
        <v>2.0</v>
      </c>
      <c r="Z41" s="9">
        <f t="shared" si="9"/>
        <v>1</v>
      </c>
      <c r="AB41" s="3">
        <v>1.0</v>
      </c>
      <c r="AC41" s="9">
        <f t="shared" si="10"/>
        <v>0</v>
      </c>
      <c r="AE41" s="3">
        <v>2.0</v>
      </c>
      <c r="AF41" s="9">
        <f t="shared" si="11"/>
        <v>1</v>
      </c>
      <c r="AH41" s="3">
        <v>2.0</v>
      </c>
      <c r="AI41" s="9">
        <f t="shared" si="12"/>
        <v>1</v>
      </c>
      <c r="AK41" s="3">
        <v>2.0</v>
      </c>
      <c r="AL41" s="9">
        <f t="shared" si="13"/>
        <v>1</v>
      </c>
      <c r="AN41" s="3">
        <v>1.3</v>
      </c>
      <c r="AO41" s="9">
        <f t="shared" si="14"/>
        <v>0.1298701299</v>
      </c>
      <c r="AQ41" s="3">
        <v>194.0</v>
      </c>
      <c r="AR41" s="9">
        <f t="shared" si="15"/>
        <v>0.624535316</v>
      </c>
      <c r="AT41" s="3">
        <v>150.0</v>
      </c>
      <c r="AU41" s="9">
        <f t="shared" si="16"/>
        <v>0.214511041</v>
      </c>
      <c r="AW41" s="3">
        <v>4.1</v>
      </c>
      <c r="AX41" s="9">
        <f t="shared" si="17"/>
        <v>0.2253521127</v>
      </c>
      <c r="AZ41" s="3">
        <v>90.0</v>
      </c>
      <c r="BA41" s="9">
        <f t="shared" si="18"/>
        <v>0.2253521127</v>
      </c>
      <c r="BC41" s="3">
        <v>1.0</v>
      </c>
      <c r="BD41" s="9">
        <f t="shared" si="19"/>
        <v>0</v>
      </c>
      <c r="BF41" s="3">
        <v>2.0</v>
      </c>
      <c r="BG41" s="9">
        <f t="shared" si="20"/>
        <v>1</v>
      </c>
    </row>
    <row r="42" ht="15.75" customHeight="1">
      <c r="A42" s="3">
        <v>23.0</v>
      </c>
      <c r="B42" s="9">
        <f t="shared" si="1"/>
        <v>0.2253521127</v>
      </c>
      <c r="D42" s="3">
        <v>1.0</v>
      </c>
      <c r="E42" s="9">
        <f t="shared" si="2"/>
        <v>0</v>
      </c>
      <c r="G42" s="3">
        <v>2.0</v>
      </c>
      <c r="H42" s="9">
        <f t="shared" si="3"/>
        <v>1</v>
      </c>
      <c r="J42" s="3">
        <v>2.0</v>
      </c>
      <c r="K42" s="9">
        <f t="shared" si="4"/>
        <v>1</v>
      </c>
      <c r="M42" s="3">
        <v>2.0</v>
      </c>
      <c r="N42" s="9">
        <f t="shared" si="5"/>
        <v>1</v>
      </c>
      <c r="P42" s="3">
        <v>2.0</v>
      </c>
      <c r="Q42" s="9">
        <f t="shared" si="6"/>
        <v>1</v>
      </c>
      <c r="S42" s="3">
        <v>2.0</v>
      </c>
      <c r="T42" s="9">
        <f t="shared" si="7"/>
        <v>1</v>
      </c>
      <c r="V42" s="4">
        <v>2.0</v>
      </c>
      <c r="W42" s="9">
        <f t="shared" si="8"/>
        <v>1</v>
      </c>
      <c r="Y42" s="4">
        <v>2.0</v>
      </c>
      <c r="Z42" s="9">
        <f t="shared" si="9"/>
        <v>1</v>
      </c>
      <c r="AB42" s="4">
        <v>2.0</v>
      </c>
      <c r="AC42" s="9">
        <f t="shared" si="10"/>
        <v>1</v>
      </c>
      <c r="AE42" s="4">
        <v>2.0</v>
      </c>
      <c r="AF42" s="9">
        <f t="shared" si="11"/>
        <v>1</v>
      </c>
      <c r="AH42" s="4">
        <v>2.0</v>
      </c>
      <c r="AI42" s="9">
        <f t="shared" si="12"/>
        <v>1</v>
      </c>
      <c r="AK42" s="4">
        <v>2.0</v>
      </c>
      <c r="AL42" s="9">
        <f t="shared" si="13"/>
        <v>1</v>
      </c>
      <c r="AN42" s="3">
        <v>4.6</v>
      </c>
      <c r="AO42" s="9">
        <f t="shared" si="14"/>
        <v>0.5584415584</v>
      </c>
      <c r="AQ42" s="3">
        <v>56.0</v>
      </c>
      <c r="AR42" s="9">
        <f t="shared" si="15"/>
        <v>0.1115241636</v>
      </c>
      <c r="AT42" s="3">
        <v>16.0</v>
      </c>
      <c r="AU42" s="9">
        <f t="shared" si="16"/>
        <v>0.003154574132</v>
      </c>
      <c r="AW42" s="3">
        <v>4.6</v>
      </c>
      <c r="AX42" s="9">
        <f t="shared" si="17"/>
        <v>0.2253521127</v>
      </c>
      <c r="AZ42" s="4">
        <v>66.571</v>
      </c>
      <c r="BA42" s="9">
        <f t="shared" si="18"/>
        <v>0.2253521127</v>
      </c>
      <c r="BC42" s="3">
        <v>1.0</v>
      </c>
      <c r="BD42" s="9">
        <f t="shared" si="19"/>
        <v>0</v>
      </c>
      <c r="BF42" s="3">
        <v>2.0</v>
      </c>
      <c r="BG42" s="9">
        <f t="shared" si="20"/>
        <v>1</v>
      </c>
    </row>
    <row r="43" ht="15.75" customHeight="1">
      <c r="A43" s="3">
        <v>23.0</v>
      </c>
      <c r="B43" s="9">
        <f t="shared" si="1"/>
        <v>0.2253521127</v>
      </c>
      <c r="D43" s="3">
        <v>1.0</v>
      </c>
      <c r="E43" s="9">
        <f t="shared" si="2"/>
        <v>0</v>
      </c>
      <c r="G43" s="3">
        <v>2.0</v>
      </c>
      <c r="H43" s="9">
        <f t="shared" si="3"/>
        <v>1</v>
      </c>
      <c r="J43" s="3">
        <v>2.0</v>
      </c>
      <c r="K43" s="9">
        <f t="shared" si="4"/>
        <v>1</v>
      </c>
      <c r="M43" s="3">
        <v>1.0</v>
      </c>
      <c r="N43" s="9">
        <f t="shared" si="5"/>
        <v>0</v>
      </c>
      <c r="P43" s="3">
        <v>1.0</v>
      </c>
      <c r="Q43" s="9">
        <f t="shared" si="6"/>
        <v>0</v>
      </c>
      <c r="S43" s="3">
        <v>1.0</v>
      </c>
      <c r="T43" s="9">
        <f t="shared" si="7"/>
        <v>0</v>
      </c>
      <c r="V43" s="3">
        <v>2.0</v>
      </c>
      <c r="W43" s="9">
        <f t="shared" si="8"/>
        <v>1</v>
      </c>
      <c r="Y43" s="3">
        <v>2.0</v>
      </c>
      <c r="Z43" s="9">
        <f t="shared" si="9"/>
        <v>1</v>
      </c>
      <c r="AB43" s="3">
        <v>2.0</v>
      </c>
      <c r="AC43" s="9">
        <f t="shared" si="10"/>
        <v>1</v>
      </c>
      <c r="AE43" s="3">
        <v>2.0</v>
      </c>
      <c r="AF43" s="9">
        <f t="shared" si="11"/>
        <v>1</v>
      </c>
      <c r="AH43" s="3">
        <v>2.0</v>
      </c>
      <c r="AI43" s="9">
        <f t="shared" si="12"/>
        <v>1</v>
      </c>
      <c r="AK43" s="3">
        <v>2.0</v>
      </c>
      <c r="AL43" s="9">
        <f t="shared" si="13"/>
        <v>1</v>
      </c>
      <c r="AN43" s="3">
        <v>0.8</v>
      </c>
      <c r="AO43" s="9">
        <f t="shared" si="14"/>
        <v>0.06493506494</v>
      </c>
      <c r="AQ43" s="4">
        <v>101.314</v>
      </c>
      <c r="AR43" s="9">
        <f t="shared" si="15"/>
        <v>0.2799776952</v>
      </c>
      <c r="AT43" s="3">
        <v>14.0</v>
      </c>
      <c r="AU43" s="9">
        <f t="shared" si="16"/>
        <v>0</v>
      </c>
      <c r="AW43" s="3">
        <v>4.8</v>
      </c>
      <c r="AX43" s="9">
        <f t="shared" si="17"/>
        <v>0.2253521127</v>
      </c>
      <c r="AZ43" s="4">
        <v>66.571</v>
      </c>
      <c r="BA43" s="9">
        <f t="shared" si="18"/>
        <v>0.2253521127</v>
      </c>
      <c r="BC43" s="3">
        <v>1.0</v>
      </c>
      <c r="BD43" s="9">
        <f t="shared" si="19"/>
        <v>0</v>
      </c>
      <c r="BF43" s="3">
        <v>2.0</v>
      </c>
      <c r="BG43" s="9">
        <f t="shared" si="20"/>
        <v>1</v>
      </c>
    </row>
    <row r="44" ht="15.75" customHeight="1">
      <c r="A44" s="3">
        <v>24.0</v>
      </c>
      <c r="B44" s="9">
        <f t="shared" si="1"/>
        <v>0.2394366197</v>
      </c>
      <c r="D44" s="3">
        <v>1.0</v>
      </c>
      <c r="E44" s="9">
        <f t="shared" si="2"/>
        <v>0</v>
      </c>
      <c r="G44" s="3">
        <v>2.0</v>
      </c>
      <c r="H44" s="9">
        <f t="shared" si="3"/>
        <v>1</v>
      </c>
      <c r="J44" s="3">
        <v>2.0</v>
      </c>
      <c r="K44" s="9">
        <f t="shared" si="4"/>
        <v>1</v>
      </c>
      <c r="M44" s="3">
        <v>2.0</v>
      </c>
      <c r="N44" s="9">
        <f t="shared" si="5"/>
        <v>1</v>
      </c>
      <c r="P44" s="3">
        <v>2.0</v>
      </c>
      <c r="Q44" s="9">
        <f t="shared" si="6"/>
        <v>1</v>
      </c>
      <c r="S44" s="3">
        <v>2.0</v>
      </c>
      <c r="T44" s="9">
        <f t="shared" si="7"/>
        <v>1</v>
      </c>
      <c r="V44" s="3">
        <v>2.0</v>
      </c>
      <c r="W44" s="9">
        <f t="shared" si="8"/>
        <v>1</v>
      </c>
      <c r="Y44" s="3">
        <v>2.0</v>
      </c>
      <c r="Z44" s="9">
        <f t="shared" si="9"/>
        <v>1</v>
      </c>
      <c r="AB44" s="3">
        <v>2.0</v>
      </c>
      <c r="AC44" s="9">
        <f t="shared" si="10"/>
        <v>1</v>
      </c>
      <c r="AE44" s="3">
        <v>2.0</v>
      </c>
      <c r="AF44" s="9">
        <f t="shared" si="11"/>
        <v>1</v>
      </c>
      <c r="AH44" s="3">
        <v>2.0</v>
      </c>
      <c r="AI44" s="9">
        <f t="shared" si="12"/>
        <v>1</v>
      </c>
      <c r="AK44" s="3">
        <v>2.0</v>
      </c>
      <c r="AL44" s="9">
        <f t="shared" si="13"/>
        <v>1</v>
      </c>
      <c r="AN44" s="3">
        <v>0.8</v>
      </c>
      <c r="AO44" s="9">
        <f t="shared" si="14"/>
        <v>0.06493506494</v>
      </c>
      <c r="AQ44" s="3">
        <v>82.0</v>
      </c>
      <c r="AR44" s="9">
        <f t="shared" si="15"/>
        <v>0.2081784387</v>
      </c>
      <c r="AT44" s="3">
        <v>39.0</v>
      </c>
      <c r="AU44" s="9">
        <f t="shared" si="16"/>
        <v>0.03943217666</v>
      </c>
      <c r="AW44" s="3">
        <v>4.3</v>
      </c>
      <c r="AX44" s="9">
        <f t="shared" si="17"/>
        <v>0.2394366197</v>
      </c>
      <c r="AZ44" s="4">
        <v>66.571</v>
      </c>
      <c r="BA44" s="9">
        <f t="shared" si="18"/>
        <v>0.2394366197</v>
      </c>
      <c r="BC44" s="3">
        <v>1.0</v>
      </c>
      <c r="BD44" s="9">
        <f t="shared" si="19"/>
        <v>0</v>
      </c>
      <c r="BF44" s="3">
        <v>2.0</v>
      </c>
      <c r="BG44" s="9">
        <f t="shared" si="20"/>
        <v>1</v>
      </c>
    </row>
    <row r="45" ht="15.75" customHeight="1">
      <c r="A45" s="3">
        <v>24.0</v>
      </c>
      <c r="B45" s="9">
        <f t="shared" si="1"/>
        <v>0.2394366197</v>
      </c>
      <c r="D45" s="3">
        <v>1.0</v>
      </c>
      <c r="E45" s="9">
        <f t="shared" si="2"/>
        <v>0</v>
      </c>
      <c r="G45" s="3">
        <v>1.0</v>
      </c>
      <c r="H45" s="9">
        <f t="shared" si="3"/>
        <v>0</v>
      </c>
      <c r="J45" s="3">
        <v>2.0</v>
      </c>
      <c r="K45" s="9">
        <f t="shared" si="4"/>
        <v>1</v>
      </c>
      <c r="M45" s="3">
        <v>1.0</v>
      </c>
      <c r="N45" s="9">
        <f t="shared" si="5"/>
        <v>0</v>
      </c>
      <c r="P45" s="3">
        <v>2.0</v>
      </c>
      <c r="Q45" s="9">
        <f t="shared" si="6"/>
        <v>1</v>
      </c>
      <c r="S45" s="3">
        <v>2.0</v>
      </c>
      <c r="T45" s="9">
        <f t="shared" si="7"/>
        <v>1</v>
      </c>
      <c r="V45" s="3">
        <v>2.0</v>
      </c>
      <c r="W45" s="9">
        <f t="shared" si="8"/>
        <v>1</v>
      </c>
      <c r="Y45" s="3">
        <v>2.0</v>
      </c>
      <c r="Z45" s="9">
        <f t="shared" si="9"/>
        <v>1</v>
      </c>
      <c r="AB45" s="3">
        <v>2.0</v>
      </c>
      <c r="AC45" s="9">
        <f t="shared" si="10"/>
        <v>1</v>
      </c>
      <c r="AE45" s="3">
        <v>2.0</v>
      </c>
      <c r="AF45" s="9">
        <f t="shared" si="11"/>
        <v>1</v>
      </c>
      <c r="AH45" s="3">
        <v>2.0</v>
      </c>
      <c r="AI45" s="9">
        <f t="shared" si="12"/>
        <v>1</v>
      </c>
      <c r="AK45" s="3">
        <v>2.0</v>
      </c>
      <c r="AL45" s="9">
        <f t="shared" si="13"/>
        <v>1</v>
      </c>
      <c r="AN45" s="3">
        <v>1.0</v>
      </c>
      <c r="AO45" s="9">
        <f t="shared" si="14"/>
        <v>0.09090909091</v>
      </c>
      <c r="AQ45" s="4">
        <v>101.314</v>
      </c>
      <c r="AR45" s="9">
        <f t="shared" si="15"/>
        <v>0.2799776952</v>
      </c>
      <c r="AT45" s="3">
        <v>34.0</v>
      </c>
      <c r="AU45" s="9">
        <f t="shared" si="16"/>
        <v>0.03154574132</v>
      </c>
      <c r="AW45" s="3">
        <v>4.1</v>
      </c>
      <c r="AX45" s="9">
        <f t="shared" si="17"/>
        <v>0.2394366197</v>
      </c>
      <c r="AZ45" s="4">
        <v>66.571</v>
      </c>
      <c r="BA45" s="9">
        <f t="shared" si="18"/>
        <v>0.2394366197</v>
      </c>
      <c r="BC45" s="3">
        <v>2.0</v>
      </c>
      <c r="BD45" s="9">
        <f t="shared" si="19"/>
        <v>1</v>
      </c>
      <c r="BF45" s="3">
        <v>2.0</v>
      </c>
      <c r="BG45" s="9">
        <f t="shared" si="20"/>
        <v>1</v>
      </c>
    </row>
    <row r="46" ht="15.75" customHeight="1">
      <c r="A46" s="3">
        <v>25.0</v>
      </c>
      <c r="B46" s="9">
        <f t="shared" si="1"/>
        <v>0.2535211268</v>
      </c>
      <c r="D46" s="3">
        <v>2.0</v>
      </c>
      <c r="E46" s="9">
        <f t="shared" si="2"/>
        <v>1</v>
      </c>
      <c r="G46" s="3">
        <v>1.0</v>
      </c>
      <c r="H46" s="9">
        <f t="shared" si="3"/>
        <v>0</v>
      </c>
      <c r="J46" s="3">
        <v>1.0</v>
      </c>
      <c r="K46" s="9">
        <f t="shared" si="4"/>
        <v>0</v>
      </c>
      <c r="M46" s="3">
        <v>2.0</v>
      </c>
      <c r="N46" s="9">
        <f t="shared" si="5"/>
        <v>1</v>
      </c>
      <c r="P46" s="3">
        <v>2.0</v>
      </c>
      <c r="Q46" s="9">
        <f t="shared" si="6"/>
        <v>1</v>
      </c>
      <c r="S46" s="3">
        <v>2.0</v>
      </c>
      <c r="T46" s="9">
        <f t="shared" si="7"/>
        <v>1</v>
      </c>
      <c r="V46" s="3">
        <v>2.0</v>
      </c>
      <c r="W46" s="9">
        <f t="shared" si="8"/>
        <v>1</v>
      </c>
      <c r="Y46" s="3">
        <v>2.0</v>
      </c>
      <c r="Z46" s="9">
        <f t="shared" si="9"/>
        <v>1</v>
      </c>
      <c r="AB46" s="3">
        <v>2.0</v>
      </c>
      <c r="AC46" s="9">
        <f t="shared" si="10"/>
        <v>1</v>
      </c>
      <c r="AE46" s="3">
        <v>2.0</v>
      </c>
      <c r="AF46" s="9">
        <f t="shared" si="11"/>
        <v>1</v>
      </c>
      <c r="AH46" s="3">
        <v>2.0</v>
      </c>
      <c r="AI46" s="9">
        <f t="shared" si="12"/>
        <v>1</v>
      </c>
      <c r="AK46" s="3">
        <v>2.0</v>
      </c>
      <c r="AL46" s="9">
        <f t="shared" si="13"/>
        <v>1</v>
      </c>
      <c r="AN46" s="3">
        <v>0.4</v>
      </c>
      <c r="AO46" s="9">
        <f t="shared" si="14"/>
        <v>0.01298701299</v>
      </c>
      <c r="AQ46" s="3">
        <v>45.0</v>
      </c>
      <c r="AR46" s="9">
        <f t="shared" si="15"/>
        <v>0.07063197026</v>
      </c>
      <c r="AT46" s="3">
        <v>18.0</v>
      </c>
      <c r="AU46" s="9">
        <f t="shared" si="16"/>
        <v>0.006309148265</v>
      </c>
      <c r="AW46" s="3">
        <v>4.3</v>
      </c>
      <c r="AX46" s="9">
        <f t="shared" si="17"/>
        <v>0.2535211268</v>
      </c>
      <c r="AZ46" s="3">
        <v>70.0</v>
      </c>
      <c r="BA46" s="9">
        <f t="shared" si="18"/>
        <v>0.2535211268</v>
      </c>
      <c r="BC46" s="3">
        <v>1.0</v>
      </c>
      <c r="BD46" s="9">
        <f t="shared" si="19"/>
        <v>0</v>
      </c>
      <c r="BF46" s="3">
        <v>2.0</v>
      </c>
      <c r="BG46" s="9">
        <f t="shared" si="20"/>
        <v>1</v>
      </c>
    </row>
    <row r="47" ht="15.75" customHeight="1">
      <c r="A47" s="3">
        <v>25.0</v>
      </c>
      <c r="B47" s="9">
        <f t="shared" si="1"/>
        <v>0.2535211268</v>
      </c>
      <c r="D47" s="3">
        <v>1.0</v>
      </c>
      <c r="E47" s="9">
        <f t="shared" si="2"/>
        <v>0</v>
      </c>
      <c r="G47" s="3">
        <v>2.0</v>
      </c>
      <c r="H47" s="9">
        <f t="shared" si="3"/>
        <v>1</v>
      </c>
      <c r="J47" s="3">
        <v>2.0</v>
      </c>
      <c r="K47" s="9">
        <f t="shared" si="4"/>
        <v>1</v>
      </c>
      <c r="M47" s="3">
        <v>2.0</v>
      </c>
      <c r="N47" s="9">
        <f t="shared" si="5"/>
        <v>1</v>
      </c>
      <c r="P47" s="3">
        <v>2.0</v>
      </c>
      <c r="Q47" s="9">
        <f t="shared" si="6"/>
        <v>1</v>
      </c>
      <c r="S47" s="3">
        <v>2.0</v>
      </c>
      <c r="T47" s="9">
        <f t="shared" si="7"/>
        <v>1</v>
      </c>
      <c r="V47" s="3">
        <v>2.0</v>
      </c>
      <c r="W47" s="9">
        <f t="shared" si="8"/>
        <v>1</v>
      </c>
      <c r="Y47" s="3">
        <v>2.0</v>
      </c>
      <c r="Z47" s="9">
        <f t="shared" si="9"/>
        <v>1</v>
      </c>
      <c r="AB47" s="3">
        <v>2.0</v>
      </c>
      <c r="AC47" s="9">
        <f t="shared" si="10"/>
        <v>1</v>
      </c>
      <c r="AE47" s="3">
        <v>2.0</v>
      </c>
      <c r="AF47" s="9">
        <f t="shared" si="11"/>
        <v>1</v>
      </c>
      <c r="AH47" s="3">
        <v>2.0</v>
      </c>
      <c r="AI47" s="9">
        <f t="shared" si="12"/>
        <v>1</v>
      </c>
      <c r="AK47" s="3">
        <v>2.0</v>
      </c>
      <c r="AL47" s="9">
        <f t="shared" si="13"/>
        <v>1</v>
      </c>
      <c r="AN47" s="3">
        <v>0.6</v>
      </c>
      <c r="AO47" s="9">
        <f t="shared" si="14"/>
        <v>0.03896103896</v>
      </c>
      <c r="AQ47" s="4">
        <v>101.314</v>
      </c>
      <c r="AR47" s="9">
        <f t="shared" si="15"/>
        <v>0.2799776952</v>
      </c>
      <c r="AT47" s="3">
        <v>34.0</v>
      </c>
      <c r="AU47" s="9">
        <f t="shared" si="16"/>
        <v>0.03154574132</v>
      </c>
      <c r="AW47" s="3">
        <v>6.4</v>
      </c>
      <c r="AX47" s="9">
        <f t="shared" si="17"/>
        <v>0.2535211268</v>
      </c>
      <c r="AZ47" s="4">
        <v>66.571</v>
      </c>
      <c r="BA47" s="9">
        <f t="shared" si="18"/>
        <v>0.2535211268</v>
      </c>
      <c r="BC47" s="3">
        <v>2.0</v>
      </c>
      <c r="BD47" s="9">
        <f t="shared" si="19"/>
        <v>1</v>
      </c>
      <c r="BF47" s="3">
        <v>2.0</v>
      </c>
      <c r="BG47" s="9">
        <f t="shared" si="20"/>
        <v>1</v>
      </c>
    </row>
    <row r="48" ht="15.75" customHeight="1">
      <c r="A48" s="3">
        <v>25.0</v>
      </c>
      <c r="B48" s="9">
        <f t="shared" si="1"/>
        <v>0.2535211268</v>
      </c>
      <c r="D48" s="3">
        <v>1.0</v>
      </c>
      <c r="E48" s="9">
        <f t="shared" si="2"/>
        <v>0</v>
      </c>
      <c r="G48" s="3">
        <v>2.0</v>
      </c>
      <c r="H48" s="9">
        <f t="shared" si="3"/>
        <v>1</v>
      </c>
      <c r="J48" s="3">
        <v>2.0</v>
      </c>
      <c r="K48" s="9">
        <f t="shared" si="4"/>
        <v>1</v>
      </c>
      <c r="M48" s="3">
        <v>1.0</v>
      </c>
      <c r="N48" s="9">
        <f t="shared" si="5"/>
        <v>0</v>
      </c>
      <c r="P48" s="3">
        <v>2.0</v>
      </c>
      <c r="Q48" s="9">
        <f t="shared" si="6"/>
        <v>1</v>
      </c>
      <c r="S48" s="3">
        <v>2.0</v>
      </c>
      <c r="T48" s="9">
        <f t="shared" si="7"/>
        <v>1</v>
      </c>
      <c r="V48" s="3">
        <v>1.0</v>
      </c>
      <c r="W48" s="9">
        <f t="shared" si="8"/>
        <v>0</v>
      </c>
      <c r="Y48" s="3">
        <v>1.0</v>
      </c>
      <c r="Z48" s="9">
        <f t="shared" si="9"/>
        <v>0</v>
      </c>
      <c r="AB48" s="3">
        <v>1.0</v>
      </c>
      <c r="AC48" s="9">
        <f t="shared" si="10"/>
        <v>0</v>
      </c>
      <c r="AE48" s="3">
        <v>1.0</v>
      </c>
      <c r="AF48" s="9">
        <f t="shared" si="11"/>
        <v>0</v>
      </c>
      <c r="AH48" s="3">
        <v>1.0</v>
      </c>
      <c r="AI48" s="9">
        <f t="shared" si="12"/>
        <v>0</v>
      </c>
      <c r="AK48" s="3">
        <v>1.0</v>
      </c>
      <c r="AL48" s="9">
        <f t="shared" si="13"/>
        <v>0</v>
      </c>
      <c r="AN48" s="3">
        <v>1.3</v>
      </c>
      <c r="AO48" s="9">
        <f t="shared" si="14"/>
        <v>0.1298701299</v>
      </c>
      <c r="AQ48" s="3">
        <v>181.0</v>
      </c>
      <c r="AR48" s="9">
        <f t="shared" si="15"/>
        <v>0.5762081784</v>
      </c>
      <c r="AT48" s="3">
        <v>181.0</v>
      </c>
      <c r="AU48" s="9">
        <f t="shared" si="16"/>
        <v>0.2634069401</v>
      </c>
      <c r="AW48" s="3">
        <v>4.5</v>
      </c>
      <c r="AX48" s="9">
        <f t="shared" si="17"/>
        <v>0.2535211268</v>
      </c>
      <c r="AZ48" s="3">
        <v>57.0</v>
      </c>
      <c r="BA48" s="9">
        <f t="shared" si="18"/>
        <v>0.2535211268</v>
      </c>
      <c r="BC48" s="3">
        <v>2.0</v>
      </c>
      <c r="BD48" s="9">
        <f t="shared" si="19"/>
        <v>1</v>
      </c>
      <c r="BF48" s="3">
        <v>2.0</v>
      </c>
      <c r="BG48" s="9">
        <f t="shared" si="20"/>
        <v>1</v>
      </c>
    </row>
    <row r="49" ht="15.75" customHeight="1">
      <c r="A49" s="3">
        <v>26.0</v>
      </c>
      <c r="B49" s="9">
        <f t="shared" si="1"/>
        <v>0.2676056338</v>
      </c>
      <c r="D49" s="3">
        <v>2.0</v>
      </c>
      <c r="E49" s="9">
        <f t="shared" si="2"/>
        <v>1</v>
      </c>
      <c r="G49" s="3">
        <v>1.0</v>
      </c>
      <c r="H49" s="9">
        <f t="shared" si="3"/>
        <v>0</v>
      </c>
      <c r="J49" s="3">
        <v>2.0</v>
      </c>
      <c r="K49" s="9">
        <f t="shared" si="4"/>
        <v>1</v>
      </c>
      <c r="M49" s="3">
        <v>2.0</v>
      </c>
      <c r="N49" s="9">
        <f t="shared" si="5"/>
        <v>1</v>
      </c>
      <c r="P49" s="3">
        <v>2.0</v>
      </c>
      <c r="Q49" s="9">
        <f t="shared" si="6"/>
        <v>1</v>
      </c>
      <c r="S49" s="3">
        <v>2.0</v>
      </c>
      <c r="T49" s="9">
        <f t="shared" si="7"/>
        <v>1</v>
      </c>
      <c r="V49" s="3">
        <v>2.0</v>
      </c>
      <c r="W49" s="9">
        <f t="shared" si="8"/>
        <v>1</v>
      </c>
      <c r="Y49" s="3">
        <v>1.0</v>
      </c>
      <c r="Z49" s="9">
        <f t="shared" si="9"/>
        <v>0</v>
      </c>
      <c r="AB49" s="3">
        <v>2.0</v>
      </c>
      <c r="AC49" s="9">
        <f t="shared" si="10"/>
        <v>1</v>
      </c>
      <c r="AE49" s="3">
        <v>2.0</v>
      </c>
      <c r="AF49" s="9">
        <f t="shared" si="11"/>
        <v>1</v>
      </c>
      <c r="AH49" s="3">
        <v>2.0</v>
      </c>
      <c r="AI49" s="9">
        <f t="shared" si="12"/>
        <v>1</v>
      </c>
      <c r="AK49" s="3">
        <v>2.0</v>
      </c>
      <c r="AL49" s="9">
        <f t="shared" si="13"/>
        <v>1</v>
      </c>
      <c r="AN49" s="3">
        <v>0.5</v>
      </c>
      <c r="AO49" s="9">
        <f t="shared" si="14"/>
        <v>0.02597402597</v>
      </c>
      <c r="AQ49" s="3">
        <v>135.0</v>
      </c>
      <c r="AR49" s="9">
        <f t="shared" si="15"/>
        <v>0.405204461</v>
      </c>
      <c r="AT49" s="3">
        <v>29.0</v>
      </c>
      <c r="AU49" s="9">
        <f t="shared" si="16"/>
        <v>0.02365930599</v>
      </c>
      <c r="AW49" s="3">
        <v>3.8</v>
      </c>
      <c r="AX49" s="9">
        <f t="shared" si="17"/>
        <v>0.2676056338</v>
      </c>
      <c r="AZ49" s="3">
        <v>60.0</v>
      </c>
      <c r="BA49" s="9">
        <f t="shared" si="18"/>
        <v>0.2676056338</v>
      </c>
      <c r="BC49" s="3">
        <v>1.0</v>
      </c>
      <c r="BD49" s="9">
        <f t="shared" si="19"/>
        <v>0</v>
      </c>
      <c r="BF49" s="3">
        <v>2.0</v>
      </c>
      <c r="BG49" s="9">
        <f t="shared" si="20"/>
        <v>1</v>
      </c>
    </row>
    <row r="50" ht="15.75" customHeight="1">
      <c r="A50" s="3">
        <v>27.0</v>
      </c>
      <c r="B50" s="9">
        <f t="shared" si="1"/>
        <v>0.2816901408</v>
      </c>
      <c r="D50" s="3">
        <v>1.0</v>
      </c>
      <c r="E50" s="9">
        <f t="shared" si="2"/>
        <v>0</v>
      </c>
      <c r="G50" s="3">
        <v>2.0</v>
      </c>
      <c r="H50" s="9">
        <f t="shared" si="3"/>
        <v>1</v>
      </c>
      <c r="J50" s="3">
        <v>2.0</v>
      </c>
      <c r="K50" s="9">
        <f t="shared" si="4"/>
        <v>1</v>
      </c>
      <c r="M50" s="3">
        <v>1.0</v>
      </c>
      <c r="N50" s="9">
        <f t="shared" si="5"/>
        <v>0</v>
      </c>
      <c r="P50" s="3">
        <v>1.0</v>
      </c>
      <c r="Q50" s="9">
        <f t="shared" si="6"/>
        <v>0</v>
      </c>
      <c r="S50" s="3">
        <v>1.0</v>
      </c>
      <c r="T50" s="9">
        <f t="shared" si="7"/>
        <v>0</v>
      </c>
      <c r="V50" s="3">
        <v>1.0</v>
      </c>
      <c r="W50" s="9">
        <f t="shared" si="8"/>
        <v>0</v>
      </c>
      <c r="Y50" s="3">
        <v>1.0</v>
      </c>
      <c r="Z50" s="9">
        <f t="shared" si="9"/>
        <v>0</v>
      </c>
      <c r="AB50" s="3">
        <v>1.0</v>
      </c>
      <c r="AC50" s="9">
        <f t="shared" si="10"/>
        <v>0</v>
      </c>
      <c r="AE50" s="3">
        <v>1.0</v>
      </c>
      <c r="AF50" s="9">
        <f t="shared" si="11"/>
        <v>0</v>
      </c>
      <c r="AH50" s="3">
        <v>2.0</v>
      </c>
      <c r="AI50" s="9">
        <f t="shared" si="12"/>
        <v>1</v>
      </c>
      <c r="AK50" s="3">
        <v>2.0</v>
      </c>
      <c r="AL50" s="9">
        <f t="shared" si="13"/>
        <v>1</v>
      </c>
      <c r="AN50" s="3">
        <v>1.2</v>
      </c>
      <c r="AO50" s="9">
        <f t="shared" si="14"/>
        <v>0.1168831169</v>
      </c>
      <c r="AQ50" s="3">
        <v>133.0</v>
      </c>
      <c r="AR50" s="9">
        <f t="shared" si="15"/>
        <v>0.3977695167</v>
      </c>
      <c r="AT50" s="3">
        <v>98.0</v>
      </c>
      <c r="AU50" s="9">
        <f t="shared" si="16"/>
        <v>0.1324921136</v>
      </c>
      <c r="AW50" s="3">
        <v>4.1</v>
      </c>
      <c r="AX50" s="9">
        <f t="shared" si="17"/>
        <v>0.2816901408</v>
      </c>
      <c r="AZ50" s="3">
        <v>39.0</v>
      </c>
      <c r="BA50" s="9">
        <f t="shared" si="18"/>
        <v>0.2816901408</v>
      </c>
      <c r="BC50" s="3">
        <v>1.0</v>
      </c>
      <c r="BD50" s="9">
        <f t="shared" si="19"/>
        <v>0</v>
      </c>
      <c r="BF50" s="3">
        <v>2.0</v>
      </c>
      <c r="BG50" s="9">
        <f t="shared" si="20"/>
        <v>1</v>
      </c>
    </row>
    <row r="51" ht="15.75" customHeight="1">
      <c r="A51" s="3">
        <v>27.0</v>
      </c>
      <c r="B51" s="9">
        <f t="shared" si="1"/>
        <v>0.2816901408</v>
      </c>
      <c r="D51" s="3">
        <v>1.0</v>
      </c>
      <c r="E51" s="9">
        <f t="shared" si="2"/>
        <v>0</v>
      </c>
      <c r="G51" s="3">
        <v>1.0</v>
      </c>
      <c r="H51" s="9">
        <f t="shared" si="3"/>
        <v>0</v>
      </c>
      <c r="J51" s="3">
        <v>2.0</v>
      </c>
      <c r="K51" s="9">
        <f t="shared" si="4"/>
        <v>1</v>
      </c>
      <c r="M51" s="3">
        <v>1.0</v>
      </c>
      <c r="N51" s="9">
        <f t="shared" si="5"/>
        <v>0</v>
      </c>
      <c r="P51" s="3">
        <v>1.0</v>
      </c>
      <c r="Q51" s="9">
        <f t="shared" si="6"/>
        <v>0</v>
      </c>
      <c r="S51" s="3">
        <v>2.0</v>
      </c>
      <c r="T51" s="9">
        <f t="shared" si="7"/>
        <v>1</v>
      </c>
      <c r="V51" s="3">
        <v>2.0</v>
      </c>
      <c r="W51" s="9">
        <f t="shared" si="8"/>
        <v>1</v>
      </c>
      <c r="Y51" s="3">
        <v>2.0</v>
      </c>
      <c r="Z51" s="9">
        <f t="shared" si="9"/>
        <v>1</v>
      </c>
      <c r="AB51" s="3">
        <v>2.0</v>
      </c>
      <c r="AC51" s="9">
        <f t="shared" si="10"/>
        <v>1</v>
      </c>
      <c r="AE51" s="3">
        <v>2.0</v>
      </c>
      <c r="AF51" s="9">
        <f t="shared" si="11"/>
        <v>1</v>
      </c>
      <c r="AH51" s="3">
        <v>2.0</v>
      </c>
      <c r="AI51" s="9">
        <f t="shared" si="12"/>
        <v>1</v>
      </c>
      <c r="AK51" s="3">
        <v>2.0</v>
      </c>
      <c r="AL51" s="9">
        <f t="shared" si="13"/>
        <v>1</v>
      </c>
      <c r="AN51" s="3">
        <v>0.8</v>
      </c>
      <c r="AO51" s="9">
        <f t="shared" si="14"/>
        <v>0.06493506494</v>
      </c>
      <c r="AQ51" s="3">
        <v>95.0</v>
      </c>
      <c r="AR51" s="9">
        <f t="shared" si="15"/>
        <v>0.2565055762</v>
      </c>
      <c r="AT51" s="3">
        <v>46.0</v>
      </c>
      <c r="AU51" s="9">
        <f t="shared" si="16"/>
        <v>0.05047318612</v>
      </c>
      <c r="AW51" s="3">
        <v>3.8</v>
      </c>
      <c r="AX51" s="9">
        <f t="shared" si="17"/>
        <v>0.2816901408</v>
      </c>
      <c r="AZ51" s="3">
        <v>100.0</v>
      </c>
      <c r="BA51" s="9">
        <f t="shared" si="18"/>
        <v>0.2816901408</v>
      </c>
      <c r="BC51" s="3">
        <v>1.0</v>
      </c>
      <c r="BD51" s="9">
        <f t="shared" si="19"/>
        <v>0</v>
      </c>
      <c r="BF51" s="3">
        <v>2.0</v>
      </c>
      <c r="BG51" s="9">
        <f t="shared" si="20"/>
        <v>1</v>
      </c>
    </row>
    <row r="52" ht="15.75" customHeight="1">
      <c r="A52" s="3">
        <v>27.0</v>
      </c>
      <c r="B52" s="9">
        <f t="shared" si="1"/>
        <v>0.2816901408</v>
      </c>
      <c r="D52" s="3">
        <v>1.0</v>
      </c>
      <c r="E52" s="9">
        <f t="shared" si="2"/>
        <v>0</v>
      </c>
      <c r="G52" s="3">
        <v>2.0</v>
      </c>
      <c r="H52" s="9">
        <f t="shared" si="3"/>
        <v>1</v>
      </c>
      <c r="J52" s="3">
        <v>2.0</v>
      </c>
      <c r="K52" s="9">
        <f t="shared" si="4"/>
        <v>1</v>
      </c>
      <c r="M52" s="3">
        <v>2.0</v>
      </c>
      <c r="N52" s="9">
        <f t="shared" si="5"/>
        <v>1</v>
      </c>
      <c r="P52" s="3">
        <v>2.0</v>
      </c>
      <c r="Q52" s="9">
        <f t="shared" si="6"/>
        <v>1</v>
      </c>
      <c r="S52" s="3">
        <v>2.0</v>
      </c>
      <c r="T52" s="9">
        <f t="shared" si="7"/>
        <v>1</v>
      </c>
      <c r="V52" s="3">
        <v>2.0</v>
      </c>
      <c r="W52" s="9">
        <f t="shared" si="8"/>
        <v>1</v>
      </c>
      <c r="Y52" s="3">
        <v>2.0</v>
      </c>
      <c r="Z52" s="9">
        <f t="shared" si="9"/>
        <v>1</v>
      </c>
      <c r="AB52" s="3">
        <v>2.0</v>
      </c>
      <c r="AC52" s="9">
        <f t="shared" si="10"/>
        <v>1</v>
      </c>
      <c r="AE52" s="3">
        <v>2.0</v>
      </c>
      <c r="AF52" s="9">
        <f t="shared" si="11"/>
        <v>1</v>
      </c>
      <c r="AH52" s="3">
        <v>2.0</v>
      </c>
      <c r="AI52" s="9">
        <f t="shared" si="12"/>
        <v>1</v>
      </c>
      <c r="AK52" s="3">
        <v>2.0</v>
      </c>
      <c r="AL52" s="9">
        <f t="shared" si="13"/>
        <v>1</v>
      </c>
      <c r="AN52" s="3">
        <v>0.8</v>
      </c>
      <c r="AO52" s="9">
        <f t="shared" si="14"/>
        <v>0.06493506494</v>
      </c>
      <c r="AQ52" s="4">
        <v>101.314</v>
      </c>
      <c r="AR52" s="9">
        <f t="shared" si="15"/>
        <v>0.2799776952</v>
      </c>
      <c r="AT52" s="3">
        <v>38.0</v>
      </c>
      <c r="AU52" s="9">
        <f t="shared" si="16"/>
        <v>0.03785488959</v>
      </c>
      <c r="AW52" s="3">
        <v>4.2</v>
      </c>
      <c r="AX52" s="9">
        <f t="shared" si="17"/>
        <v>0.2816901408</v>
      </c>
      <c r="AZ52" s="4">
        <v>66.571</v>
      </c>
      <c r="BA52" s="9">
        <f t="shared" si="18"/>
        <v>0.2816901408</v>
      </c>
      <c r="BC52" s="3">
        <v>1.0</v>
      </c>
      <c r="BD52" s="9">
        <f t="shared" si="19"/>
        <v>0</v>
      </c>
      <c r="BF52" s="3">
        <v>2.0</v>
      </c>
      <c r="BG52" s="9">
        <f t="shared" si="20"/>
        <v>1</v>
      </c>
    </row>
    <row r="53" ht="15.75" customHeight="1">
      <c r="A53" s="3">
        <v>27.0</v>
      </c>
      <c r="B53" s="9">
        <f t="shared" si="1"/>
        <v>0.2816901408</v>
      </c>
      <c r="D53" s="3">
        <v>1.0</v>
      </c>
      <c r="E53" s="9">
        <f t="shared" si="2"/>
        <v>0</v>
      </c>
      <c r="G53" s="3">
        <v>1.0</v>
      </c>
      <c r="H53" s="9">
        <f t="shared" si="3"/>
        <v>0</v>
      </c>
      <c r="J53" s="3">
        <v>2.0</v>
      </c>
      <c r="K53" s="9">
        <f t="shared" si="4"/>
        <v>1</v>
      </c>
      <c r="M53" s="3">
        <v>1.0</v>
      </c>
      <c r="N53" s="9">
        <f t="shared" si="5"/>
        <v>0</v>
      </c>
      <c r="P53" s="3">
        <v>2.0</v>
      </c>
      <c r="Q53" s="9">
        <f t="shared" si="6"/>
        <v>1</v>
      </c>
      <c r="S53" s="3">
        <v>2.0</v>
      </c>
      <c r="T53" s="9">
        <f t="shared" si="7"/>
        <v>1</v>
      </c>
      <c r="V53" s="3">
        <v>2.0</v>
      </c>
      <c r="W53" s="9">
        <f t="shared" si="8"/>
        <v>1</v>
      </c>
      <c r="Y53" s="3">
        <v>1.0</v>
      </c>
      <c r="Z53" s="9">
        <f t="shared" si="9"/>
        <v>0</v>
      </c>
      <c r="AB53" s="3">
        <v>2.0</v>
      </c>
      <c r="AC53" s="9">
        <f t="shared" si="10"/>
        <v>1</v>
      </c>
      <c r="AE53" s="3">
        <v>2.0</v>
      </c>
      <c r="AF53" s="9">
        <f t="shared" si="11"/>
        <v>1</v>
      </c>
      <c r="AH53" s="3">
        <v>2.0</v>
      </c>
      <c r="AI53" s="9">
        <f t="shared" si="12"/>
        <v>1</v>
      </c>
      <c r="AK53" s="3">
        <v>2.0</v>
      </c>
      <c r="AL53" s="9">
        <f t="shared" si="13"/>
        <v>1</v>
      </c>
      <c r="AN53" s="3">
        <v>2.4</v>
      </c>
      <c r="AO53" s="9">
        <f t="shared" si="14"/>
        <v>0.2727272727</v>
      </c>
      <c r="AQ53" s="3">
        <v>168.0</v>
      </c>
      <c r="AR53" s="9">
        <f t="shared" si="15"/>
        <v>0.5278810409</v>
      </c>
      <c r="AT53" s="3">
        <v>227.0</v>
      </c>
      <c r="AU53" s="9">
        <f t="shared" si="16"/>
        <v>0.3359621451</v>
      </c>
      <c r="AW53" s="3">
        <v>3.0</v>
      </c>
      <c r="AX53" s="9">
        <f t="shared" si="17"/>
        <v>0.2816901408</v>
      </c>
      <c r="AZ53" s="3">
        <v>66.0</v>
      </c>
      <c r="BA53" s="9">
        <f t="shared" si="18"/>
        <v>0.2816901408</v>
      </c>
      <c r="BC53" s="3">
        <v>2.0</v>
      </c>
      <c r="BD53" s="9">
        <f t="shared" si="19"/>
        <v>1</v>
      </c>
      <c r="BF53" s="3">
        <v>2.0</v>
      </c>
      <c r="BG53" s="9">
        <f t="shared" si="20"/>
        <v>1</v>
      </c>
    </row>
    <row r="54" ht="15.75" customHeight="1">
      <c r="A54" s="3">
        <v>28.0</v>
      </c>
      <c r="B54" s="9">
        <f t="shared" si="1"/>
        <v>0.2957746479</v>
      </c>
      <c r="D54" s="3">
        <v>1.0</v>
      </c>
      <c r="E54" s="9">
        <f t="shared" si="2"/>
        <v>0</v>
      </c>
      <c r="G54" s="3">
        <v>2.0</v>
      </c>
      <c r="H54" s="9">
        <f t="shared" si="3"/>
        <v>1</v>
      </c>
      <c r="J54" s="3">
        <v>2.0</v>
      </c>
      <c r="K54" s="9">
        <f t="shared" si="4"/>
        <v>1</v>
      </c>
      <c r="M54" s="3">
        <v>1.0</v>
      </c>
      <c r="N54" s="9">
        <f t="shared" si="5"/>
        <v>0</v>
      </c>
      <c r="P54" s="3">
        <v>1.0</v>
      </c>
      <c r="Q54" s="9">
        <f t="shared" si="6"/>
        <v>0</v>
      </c>
      <c r="S54" s="3">
        <v>2.0</v>
      </c>
      <c r="T54" s="9">
        <f t="shared" si="7"/>
        <v>1</v>
      </c>
      <c r="V54" s="3">
        <v>2.0</v>
      </c>
      <c r="W54" s="9">
        <f t="shared" si="8"/>
        <v>1</v>
      </c>
      <c r="Y54" s="3">
        <v>2.0</v>
      </c>
      <c r="Z54" s="9">
        <f t="shared" si="9"/>
        <v>1</v>
      </c>
      <c r="AB54" s="3">
        <v>2.0</v>
      </c>
      <c r="AC54" s="9">
        <f t="shared" si="10"/>
        <v>1</v>
      </c>
      <c r="AE54" s="3">
        <v>2.0</v>
      </c>
      <c r="AF54" s="9">
        <f t="shared" si="11"/>
        <v>1</v>
      </c>
      <c r="AH54" s="3">
        <v>2.0</v>
      </c>
      <c r="AI54" s="9">
        <f t="shared" si="12"/>
        <v>1</v>
      </c>
      <c r="AK54" s="3">
        <v>2.0</v>
      </c>
      <c r="AL54" s="9">
        <f t="shared" si="13"/>
        <v>1</v>
      </c>
      <c r="AN54" s="3">
        <v>0.7</v>
      </c>
      <c r="AO54" s="9">
        <f t="shared" si="14"/>
        <v>0.05194805195</v>
      </c>
      <c r="AQ54" s="3">
        <v>74.0</v>
      </c>
      <c r="AR54" s="9">
        <f t="shared" si="15"/>
        <v>0.1784386617</v>
      </c>
      <c r="AT54" s="3">
        <v>110.0</v>
      </c>
      <c r="AU54" s="9">
        <f t="shared" si="16"/>
        <v>0.1514195584</v>
      </c>
      <c r="AW54" s="3">
        <v>4.4</v>
      </c>
      <c r="AX54" s="9">
        <f t="shared" si="17"/>
        <v>0.2957746479</v>
      </c>
      <c r="AZ54" s="4">
        <v>66.571</v>
      </c>
      <c r="BA54" s="9">
        <f t="shared" si="18"/>
        <v>0.2957746479</v>
      </c>
      <c r="BC54" s="3">
        <v>1.0</v>
      </c>
      <c r="BD54" s="9">
        <f t="shared" si="19"/>
        <v>0</v>
      </c>
      <c r="BF54" s="3">
        <v>2.0</v>
      </c>
      <c r="BG54" s="9">
        <f t="shared" si="20"/>
        <v>1</v>
      </c>
    </row>
    <row r="55" ht="15.75" customHeight="1">
      <c r="A55" s="3">
        <v>28.0</v>
      </c>
      <c r="B55" s="9">
        <f t="shared" si="1"/>
        <v>0.2957746479</v>
      </c>
      <c r="D55" s="3">
        <v>2.0</v>
      </c>
      <c r="E55" s="9">
        <f t="shared" si="2"/>
        <v>1</v>
      </c>
      <c r="G55" s="3">
        <v>2.0</v>
      </c>
      <c r="H55" s="9">
        <f t="shared" si="3"/>
        <v>1</v>
      </c>
      <c r="J55" s="3">
        <v>2.0</v>
      </c>
      <c r="K55" s="9">
        <f t="shared" si="4"/>
        <v>1</v>
      </c>
      <c r="M55" s="3">
        <v>1.0</v>
      </c>
      <c r="N55" s="9">
        <f t="shared" si="5"/>
        <v>0</v>
      </c>
      <c r="P55" s="3">
        <v>1.0</v>
      </c>
      <c r="Q55" s="9">
        <f t="shared" si="6"/>
        <v>0</v>
      </c>
      <c r="S55" s="3">
        <v>2.0</v>
      </c>
      <c r="T55" s="9">
        <f t="shared" si="7"/>
        <v>1</v>
      </c>
      <c r="V55" s="3">
        <v>2.0</v>
      </c>
      <c r="W55" s="9">
        <f t="shared" si="8"/>
        <v>1</v>
      </c>
      <c r="Y55" s="3">
        <v>1.0</v>
      </c>
      <c r="Z55" s="9">
        <f t="shared" si="9"/>
        <v>0</v>
      </c>
      <c r="AB55" s="3">
        <v>2.0</v>
      </c>
      <c r="AC55" s="9">
        <f t="shared" si="10"/>
        <v>1</v>
      </c>
      <c r="AE55" s="3">
        <v>2.0</v>
      </c>
      <c r="AF55" s="9">
        <f t="shared" si="11"/>
        <v>1</v>
      </c>
      <c r="AH55" s="3">
        <v>2.0</v>
      </c>
      <c r="AI55" s="9">
        <f t="shared" si="12"/>
        <v>1</v>
      </c>
      <c r="AK55" s="3">
        <v>2.0</v>
      </c>
      <c r="AL55" s="9">
        <f t="shared" si="13"/>
        <v>1</v>
      </c>
      <c r="AN55" s="3">
        <v>1.8</v>
      </c>
      <c r="AO55" s="9">
        <f t="shared" si="14"/>
        <v>0.1948051948</v>
      </c>
      <c r="AQ55" s="3">
        <v>191.0</v>
      </c>
      <c r="AR55" s="9">
        <f t="shared" si="15"/>
        <v>0.6133828996</v>
      </c>
      <c r="AT55" s="3">
        <v>420.0</v>
      </c>
      <c r="AU55" s="9">
        <f t="shared" si="16"/>
        <v>0.6403785489</v>
      </c>
      <c r="AW55" s="3">
        <v>3.3</v>
      </c>
      <c r="AX55" s="9">
        <f t="shared" si="17"/>
        <v>0.2957746479</v>
      </c>
      <c r="AZ55" s="3">
        <v>46.0</v>
      </c>
      <c r="BA55" s="9">
        <f t="shared" si="18"/>
        <v>0.2957746479</v>
      </c>
      <c r="BC55" s="3">
        <v>1.0</v>
      </c>
      <c r="BD55" s="9">
        <f t="shared" si="19"/>
        <v>0</v>
      </c>
      <c r="BF55" s="3">
        <v>2.0</v>
      </c>
      <c r="BG55" s="9">
        <f t="shared" si="20"/>
        <v>1</v>
      </c>
    </row>
    <row r="56" ht="15.75" customHeight="1">
      <c r="A56" s="3">
        <v>28.0</v>
      </c>
      <c r="B56" s="9">
        <f t="shared" si="1"/>
        <v>0.2957746479</v>
      </c>
      <c r="D56" s="3">
        <v>1.0</v>
      </c>
      <c r="E56" s="9">
        <f t="shared" si="2"/>
        <v>0</v>
      </c>
      <c r="G56" s="3">
        <v>2.0</v>
      </c>
      <c r="H56" s="9">
        <f t="shared" si="3"/>
        <v>1</v>
      </c>
      <c r="J56" s="3">
        <v>2.0</v>
      </c>
      <c r="K56" s="9">
        <f t="shared" si="4"/>
        <v>1</v>
      </c>
      <c r="M56" s="3">
        <v>2.0</v>
      </c>
      <c r="N56" s="9">
        <f t="shared" si="5"/>
        <v>1</v>
      </c>
      <c r="P56" s="3">
        <v>2.0</v>
      </c>
      <c r="Q56" s="9">
        <f t="shared" si="6"/>
        <v>1</v>
      </c>
      <c r="S56" s="3">
        <v>2.0</v>
      </c>
      <c r="T56" s="9">
        <f t="shared" si="7"/>
        <v>1</v>
      </c>
      <c r="V56" s="3">
        <v>2.0</v>
      </c>
      <c r="W56" s="9">
        <f t="shared" si="8"/>
        <v>1</v>
      </c>
      <c r="Y56" s="3">
        <v>2.0</v>
      </c>
      <c r="Z56" s="9">
        <f t="shared" si="9"/>
        <v>1</v>
      </c>
      <c r="AB56" s="3">
        <v>2.0</v>
      </c>
      <c r="AC56" s="9">
        <f t="shared" si="10"/>
        <v>1</v>
      </c>
      <c r="AE56" s="3">
        <v>2.0</v>
      </c>
      <c r="AF56" s="9">
        <f t="shared" si="11"/>
        <v>1</v>
      </c>
      <c r="AH56" s="3">
        <v>2.0</v>
      </c>
      <c r="AI56" s="9">
        <f t="shared" si="12"/>
        <v>1</v>
      </c>
      <c r="AK56" s="3">
        <v>2.0</v>
      </c>
      <c r="AL56" s="9">
        <f t="shared" si="13"/>
        <v>1</v>
      </c>
      <c r="AN56" s="3">
        <v>0.7</v>
      </c>
      <c r="AO56" s="9">
        <f t="shared" si="14"/>
        <v>0.05194805195</v>
      </c>
      <c r="AQ56" s="3">
        <v>85.0</v>
      </c>
      <c r="AR56" s="9">
        <f t="shared" si="15"/>
        <v>0.219330855</v>
      </c>
      <c r="AT56" s="3">
        <v>31.0</v>
      </c>
      <c r="AU56" s="9">
        <f t="shared" si="16"/>
        <v>0.02681388013</v>
      </c>
      <c r="AW56" s="3">
        <v>4.9</v>
      </c>
      <c r="AX56" s="9">
        <f t="shared" si="17"/>
        <v>0.2957746479</v>
      </c>
      <c r="AZ56" s="4">
        <v>66.571</v>
      </c>
      <c r="BA56" s="9">
        <f t="shared" si="18"/>
        <v>0.2957746479</v>
      </c>
      <c r="BC56" s="3">
        <v>1.0</v>
      </c>
      <c r="BD56" s="9">
        <f t="shared" si="19"/>
        <v>0</v>
      </c>
      <c r="BF56" s="3">
        <v>2.0</v>
      </c>
      <c r="BG56" s="9">
        <f t="shared" si="20"/>
        <v>1</v>
      </c>
    </row>
    <row r="57" ht="15.75" customHeight="1">
      <c r="A57" s="3">
        <v>28.0</v>
      </c>
      <c r="B57" s="9">
        <f t="shared" si="1"/>
        <v>0.2957746479</v>
      </c>
      <c r="D57" s="3">
        <v>1.0</v>
      </c>
      <c r="E57" s="9">
        <f t="shared" si="2"/>
        <v>0</v>
      </c>
      <c r="G57" s="3">
        <v>1.0</v>
      </c>
      <c r="H57" s="9">
        <f t="shared" si="3"/>
        <v>0</v>
      </c>
      <c r="J57" s="3">
        <v>2.0</v>
      </c>
      <c r="K57" s="9">
        <f t="shared" si="4"/>
        <v>1</v>
      </c>
      <c r="M57" s="3">
        <v>1.0</v>
      </c>
      <c r="N57" s="9">
        <f t="shared" si="5"/>
        <v>0</v>
      </c>
      <c r="P57" s="3">
        <v>1.0</v>
      </c>
      <c r="Q57" s="9">
        <f t="shared" si="6"/>
        <v>0</v>
      </c>
      <c r="S57" s="3">
        <v>1.0</v>
      </c>
      <c r="T57" s="9">
        <f t="shared" si="7"/>
        <v>0</v>
      </c>
      <c r="V57" s="3">
        <v>2.0</v>
      </c>
      <c r="W57" s="9">
        <f t="shared" si="8"/>
        <v>1</v>
      </c>
      <c r="Y57" s="3">
        <v>1.0</v>
      </c>
      <c r="Z57" s="9">
        <f t="shared" si="9"/>
        <v>0</v>
      </c>
      <c r="AB57" s="3">
        <v>2.0</v>
      </c>
      <c r="AC57" s="9">
        <f t="shared" si="10"/>
        <v>1</v>
      </c>
      <c r="AE57" s="3">
        <v>2.0</v>
      </c>
      <c r="AF57" s="9">
        <f t="shared" si="11"/>
        <v>1</v>
      </c>
      <c r="AH57" s="3">
        <v>2.0</v>
      </c>
      <c r="AI57" s="9">
        <f t="shared" si="12"/>
        <v>1</v>
      </c>
      <c r="AK57" s="3">
        <v>2.0</v>
      </c>
      <c r="AL57" s="9">
        <f t="shared" si="13"/>
        <v>1</v>
      </c>
      <c r="AN57" s="3">
        <v>1.6</v>
      </c>
      <c r="AO57" s="9">
        <f t="shared" si="14"/>
        <v>0.1688311688</v>
      </c>
      <c r="AQ57" s="3">
        <v>44.0</v>
      </c>
      <c r="AR57" s="9">
        <f t="shared" si="15"/>
        <v>0.06691449814</v>
      </c>
      <c r="AT57" s="3">
        <v>123.0</v>
      </c>
      <c r="AU57" s="9">
        <f t="shared" si="16"/>
        <v>0.1719242902</v>
      </c>
      <c r="AW57" s="3">
        <v>4.0</v>
      </c>
      <c r="AX57" s="9">
        <f t="shared" si="17"/>
        <v>0.2957746479</v>
      </c>
      <c r="AZ57" s="3">
        <v>46.0</v>
      </c>
      <c r="BA57" s="9">
        <f t="shared" si="18"/>
        <v>0.2957746479</v>
      </c>
      <c r="BC57" s="3">
        <v>1.0</v>
      </c>
      <c r="BD57" s="9">
        <f t="shared" si="19"/>
        <v>0</v>
      </c>
      <c r="BF57" s="3">
        <v>2.0</v>
      </c>
      <c r="BG57" s="9">
        <f t="shared" si="20"/>
        <v>1</v>
      </c>
    </row>
    <row r="58" ht="15.75" customHeight="1">
      <c r="A58" s="3">
        <v>28.0</v>
      </c>
      <c r="B58" s="9">
        <f t="shared" si="1"/>
        <v>0.2957746479</v>
      </c>
      <c r="D58" s="3">
        <v>1.0</v>
      </c>
      <c r="E58" s="9">
        <f t="shared" si="2"/>
        <v>0</v>
      </c>
      <c r="G58" s="3">
        <v>2.0</v>
      </c>
      <c r="H58" s="9">
        <f t="shared" si="3"/>
        <v>1</v>
      </c>
      <c r="J58" s="3">
        <v>2.0</v>
      </c>
      <c r="K58" s="9">
        <f t="shared" si="4"/>
        <v>1</v>
      </c>
      <c r="M58" s="3">
        <v>1.0</v>
      </c>
      <c r="N58" s="9">
        <f t="shared" si="5"/>
        <v>0</v>
      </c>
      <c r="P58" s="3">
        <v>1.0</v>
      </c>
      <c r="Q58" s="9">
        <f t="shared" si="6"/>
        <v>0</v>
      </c>
      <c r="S58" s="3">
        <v>1.0</v>
      </c>
      <c r="T58" s="9">
        <f t="shared" si="7"/>
        <v>0</v>
      </c>
      <c r="V58" s="4">
        <v>2.0</v>
      </c>
      <c r="W58" s="9">
        <f t="shared" si="8"/>
        <v>1</v>
      </c>
      <c r="Y58" s="4">
        <v>2.0</v>
      </c>
      <c r="Z58" s="9">
        <f t="shared" si="9"/>
        <v>1</v>
      </c>
      <c r="AB58" s="3">
        <v>2.0</v>
      </c>
      <c r="AC58" s="9">
        <f t="shared" si="10"/>
        <v>1</v>
      </c>
      <c r="AE58" s="3">
        <v>1.0</v>
      </c>
      <c r="AF58" s="9">
        <f t="shared" si="11"/>
        <v>0</v>
      </c>
      <c r="AH58" s="3">
        <v>1.0</v>
      </c>
      <c r="AI58" s="9">
        <f t="shared" si="12"/>
        <v>0</v>
      </c>
      <c r="AK58" s="3">
        <v>2.0</v>
      </c>
      <c r="AL58" s="9">
        <f t="shared" si="13"/>
        <v>1</v>
      </c>
      <c r="AN58" s="3">
        <v>1.0</v>
      </c>
      <c r="AO58" s="9">
        <f t="shared" si="14"/>
        <v>0.09090909091</v>
      </c>
      <c r="AQ58" s="4">
        <v>101.314</v>
      </c>
      <c r="AR58" s="9">
        <f t="shared" si="15"/>
        <v>0.2799776952</v>
      </c>
      <c r="AT58" s="3">
        <v>20.0</v>
      </c>
      <c r="AU58" s="9">
        <f t="shared" si="16"/>
        <v>0.009463722397</v>
      </c>
      <c r="AW58" s="3">
        <v>4.0</v>
      </c>
      <c r="AX58" s="9">
        <f t="shared" si="17"/>
        <v>0.2957746479</v>
      </c>
      <c r="AZ58" s="4">
        <v>66.571</v>
      </c>
      <c r="BA58" s="9">
        <f t="shared" si="18"/>
        <v>0.2957746479</v>
      </c>
      <c r="BC58" s="3">
        <v>2.0</v>
      </c>
      <c r="BD58" s="9">
        <f t="shared" si="19"/>
        <v>1</v>
      </c>
      <c r="BF58" s="3">
        <v>2.0</v>
      </c>
      <c r="BG58" s="9">
        <f t="shared" si="20"/>
        <v>1</v>
      </c>
    </row>
    <row r="59" ht="15.75" customHeight="1">
      <c r="A59" s="3">
        <v>30.0</v>
      </c>
      <c r="B59" s="9">
        <f t="shared" si="1"/>
        <v>0.323943662</v>
      </c>
      <c r="D59" s="3">
        <v>2.0</v>
      </c>
      <c r="E59" s="9">
        <f t="shared" si="2"/>
        <v>1</v>
      </c>
      <c r="G59" s="3">
        <v>1.0</v>
      </c>
      <c r="H59" s="9">
        <f t="shared" si="3"/>
        <v>0</v>
      </c>
      <c r="J59" s="3">
        <v>2.0</v>
      </c>
      <c r="K59" s="9">
        <f t="shared" si="4"/>
        <v>1</v>
      </c>
      <c r="M59" s="3">
        <v>2.0</v>
      </c>
      <c r="N59" s="9">
        <f t="shared" si="5"/>
        <v>1</v>
      </c>
      <c r="P59" s="3">
        <v>2.0</v>
      </c>
      <c r="Q59" s="9">
        <f t="shared" si="6"/>
        <v>1</v>
      </c>
      <c r="S59" s="3">
        <v>2.0</v>
      </c>
      <c r="T59" s="9">
        <f t="shared" si="7"/>
        <v>1</v>
      </c>
      <c r="V59" s="3">
        <v>1.0</v>
      </c>
      <c r="W59" s="9">
        <f t="shared" si="8"/>
        <v>0</v>
      </c>
      <c r="Y59" s="3">
        <v>2.0</v>
      </c>
      <c r="Z59" s="9">
        <f t="shared" si="9"/>
        <v>1</v>
      </c>
      <c r="AB59" s="3">
        <v>2.0</v>
      </c>
      <c r="AC59" s="9">
        <f t="shared" si="10"/>
        <v>1</v>
      </c>
      <c r="AE59" s="3">
        <v>2.0</v>
      </c>
      <c r="AF59" s="9">
        <f t="shared" si="11"/>
        <v>1</v>
      </c>
      <c r="AH59" s="3">
        <v>2.0</v>
      </c>
      <c r="AI59" s="9">
        <f t="shared" si="12"/>
        <v>1</v>
      </c>
      <c r="AK59" s="3">
        <v>2.0</v>
      </c>
      <c r="AL59" s="9">
        <f t="shared" si="13"/>
        <v>1</v>
      </c>
      <c r="AN59" s="3">
        <v>1.0</v>
      </c>
      <c r="AO59" s="9">
        <f t="shared" si="14"/>
        <v>0.09090909091</v>
      </c>
      <c r="AQ59" s="3">
        <v>85.0</v>
      </c>
      <c r="AR59" s="9">
        <f t="shared" si="15"/>
        <v>0.219330855</v>
      </c>
      <c r="AT59" s="3">
        <v>18.0</v>
      </c>
      <c r="AU59" s="9">
        <f t="shared" si="16"/>
        <v>0.006309148265</v>
      </c>
      <c r="AW59" s="3">
        <v>4.0</v>
      </c>
      <c r="AX59" s="9">
        <f t="shared" si="17"/>
        <v>0.323943662</v>
      </c>
      <c r="AZ59" s="4">
        <v>66.571</v>
      </c>
      <c r="BA59" s="9">
        <f t="shared" si="18"/>
        <v>0.323943662</v>
      </c>
      <c r="BC59" s="3">
        <v>1.0</v>
      </c>
      <c r="BD59" s="9">
        <f t="shared" si="19"/>
        <v>0</v>
      </c>
      <c r="BF59" s="3">
        <v>2.0</v>
      </c>
      <c r="BG59" s="9">
        <f t="shared" si="20"/>
        <v>1</v>
      </c>
    </row>
    <row r="60" ht="15.75" customHeight="1">
      <c r="A60" s="3">
        <v>30.0</v>
      </c>
      <c r="B60" s="9">
        <f t="shared" si="1"/>
        <v>0.323943662</v>
      </c>
      <c r="D60" s="3">
        <v>1.0</v>
      </c>
      <c r="E60" s="9">
        <f t="shared" si="2"/>
        <v>0</v>
      </c>
      <c r="G60" s="3">
        <v>2.0</v>
      </c>
      <c r="H60" s="9">
        <f t="shared" si="3"/>
        <v>1</v>
      </c>
      <c r="J60" s="3">
        <v>2.0</v>
      </c>
      <c r="K60" s="9">
        <f t="shared" si="4"/>
        <v>1</v>
      </c>
      <c r="M60" s="3">
        <v>2.0</v>
      </c>
      <c r="N60" s="9">
        <f t="shared" si="5"/>
        <v>1</v>
      </c>
      <c r="P60" s="3">
        <v>2.0</v>
      </c>
      <c r="Q60" s="9">
        <f t="shared" si="6"/>
        <v>1</v>
      </c>
      <c r="S60" s="3">
        <v>2.0</v>
      </c>
      <c r="T60" s="9">
        <f t="shared" si="7"/>
        <v>1</v>
      </c>
      <c r="V60" s="3">
        <v>2.0</v>
      </c>
      <c r="W60" s="9">
        <f t="shared" si="8"/>
        <v>1</v>
      </c>
      <c r="Y60" s="3">
        <v>2.0</v>
      </c>
      <c r="Z60" s="9">
        <f t="shared" si="9"/>
        <v>1</v>
      </c>
      <c r="AB60" s="3">
        <v>2.0</v>
      </c>
      <c r="AC60" s="9">
        <f t="shared" si="10"/>
        <v>1</v>
      </c>
      <c r="AE60" s="3">
        <v>2.0</v>
      </c>
      <c r="AF60" s="9">
        <f t="shared" si="11"/>
        <v>1</v>
      </c>
      <c r="AH60" s="3">
        <v>2.0</v>
      </c>
      <c r="AI60" s="9">
        <f t="shared" si="12"/>
        <v>1</v>
      </c>
      <c r="AK60" s="3">
        <v>2.0</v>
      </c>
      <c r="AL60" s="9">
        <f t="shared" si="13"/>
        <v>1</v>
      </c>
      <c r="AN60" s="3">
        <v>1.0</v>
      </c>
      <c r="AO60" s="9">
        <f t="shared" si="14"/>
        <v>0.09090909091</v>
      </c>
      <c r="AQ60" s="4">
        <v>101.314</v>
      </c>
      <c r="AR60" s="9">
        <f t="shared" si="15"/>
        <v>0.2799776952</v>
      </c>
      <c r="AT60" s="3">
        <v>120.0</v>
      </c>
      <c r="AU60" s="9">
        <f t="shared" si="16"/>
        <v>0.167192429</v>
      </c>
      <c r="AW60" s="3">
        <v>3.9</v>
      </c>
      <c r="AX60" s="9">
        <f t="shared" si="17"/>
        <v>0.323943662</v>
      </c>
      <c r="AZ60" s="4">
        <v>66.571</v>
      </c>
      <c r="BA60" s="9">
        <f t="shared" si="18"/>
        <v>0.323943662</v>
      </c>
      <c r="BC60" s="3">
        <v>1.0</v>
      </c>
      <c r="BD60" s="9">
        <f t="shared" si="19"/>
        <v>0</v>
      </c>
      <c r="BF60" s="3">
        <v>2.0</v>
      </c>
      <c r="BG60" s="9">
        <f t="shared" si="20"/>
        <v>1</v>
      </c>
    </row>
    <row r="61" ht="15.75" customHeight="1">
      <c r="A61" s="3">
        <v>30.0</v>
      </c>
      <c r="B61" s="9">
        <f t="shared" si="1"/>
        <v>0.323943662</v>
      </c>
      <c r="D61" s="3">
        <v>1.0</v>
      </c>
      <c r="E61" s="9">
        <f t="shared" si="2"/>
        <v>0</v>
      </c>
      <c r="G61" s="3">
        <v>2.0</v>
      </c>
      <c r="H61" s="9">
        <f t="shared" si="3"/>
        <v>1</v>
      </c>
      <c r="J61" s="3">
        <v>2.0</v>
      </c>
      <c r="K61" s="9">
        <f t="shared" si="4"/>
        <v>1</v>
      </c>
      <c r="M61" s="3">
        <v>1.0</v>
      </c>
      <c r="N61" s="9">
        <f t="shared" si="5"/>
        <v>0</v>
      </c>
      <c r="P61" s="3">
        <v>2.0</v>
      </c>
      <c r="Q61" s="9">
        <f t="shared" si="6"/>
        <v>1</v>
      </c>
      <c r="S61" s="3">
        <v>2.0</v>
      </c>
      <c r="T61" s="9">
        <f t="shared" si="7"/>
        <v>1</v>
      </c>
      <c r="V61" s="3">
        <v>2.0</v>
      </c>
      <c r="W61" s="9">
        <f t="shared" si="8"/>
        <v>1</v>
      </c>
      <c r="Y61" s="3">
        <v>1.0</v>
      </c>
      <c r="Z61" s="9">
        <f t="shared" si="9"/>
        <v>0</v>
      </c>
      <c r="AB61" s="3">
        <v>2.0</v>
      </c>
      <c r="AC61" s="9">
        <f t="shared" si="10"/>
        <v>1</v>
      </c>
      <c r="AE61" s="3">
        <v>2.0</v>
      </c>
      <c r="AF61" s="9">
        <f t="shared" si="11"/>
        <v>1</v>
      </c>
      <c r="AH61" s="3">
        <v>2.0</v>
      </c>
      <c r="AI61" s="9">
        <f t="shared" si="12"/>
        <v>1</v>
      </c>
      <c r="AK61" s="3">
        <v>2.0</v>
      </c>
      <c r="AL61" s="9">
        <f t="shared" si="13"/>
        <v>1</v>
      </c>
      <c r="AN61" s="3">
        <v>2.2</v>
      </c>
      <c r="AO61" s="9">
        <f t="shared" si="14"/>
        <v>0.2467532468</v>
      </c>
      <c r="AQ61" s="3">
        <v>57.0</v>
      </c>
      <c r="AR61" s="9">
        <f t="shared" si="15"/>
        <v>0.1152416357</v>
      </c>
      <c r="AT61" s="3">
        <v>144.0</v>
      </c>
      <c r="AU61" s="9">
        <f t="shared" si="16"/>
        <v>0.2050473186</v>
      </c>
      <c r="AW61" s="3">
        <v>4.9</v>
      </c>
      <c r="AX61" s="9">
        <f t="shared" si="17"/>
        <v>0.323943662</v>
      </c>
      <c r="AZ61" s="3">
        <v>78.0</v>
      </c>
      <c r="BA61" s="9">
        <f t="shared" si="18"/>
        <v>0.323943662</v>
      </c>
      <c r="BC61" s="3">
        <v>1.0</v>
      </c>
      <c r="BD61" s="9">
        <f t="shared" si="19"/>
        <v>0</v>
      </c>
      <c r="BF61" s="3">
        <v>2.0</v>
      </c>
      <c r="BG61" s="9">
        <f t="shared" si="20"/>
        <v>1</v>
      </c>
    </row>
    <row r="62" ht="15.75" customHeight="1">
      <c r="A62" s="3">
        <v>30.0</v>
      </c>
      <c r="B62" s="9">
        <f t="shared" si="1"/>
        <v>0.323943662</v>
      </c>
      <c r="D62" s="3">
        <v>1.0</v>
      </c>
      <c r="E62" s="9">
        <f t="shared" si="2"/>
        <v>0</v>
      </c>
      <c r="G62" s="3">
        <v>2.0</v>
      </c>
      <c r="H62" s="9">
        <f t="shared" si="3"/>
        <v>1</v>
      </c>
      <c r="J62" s="3">
        <v>2.0</v>
      </c>
      <c r="K62" s="9">
        <f t="shared" si="4"/>
        <v>1</v>
      </c>
      <c r="M62" s="3">
        <v>1.0</v>
      </c>
      <c r="N62" s="9">
        <f t="shared" si="5"/>
        <v>0</v>
      </c>
      <c r="P62" s="3">
        <v>2.0</v>
      </c>
      <c r="Q62" s="9">
        <f t="shared" si="6"/>
        <v>1</v>
      </c>
      <c r="S62" s="3">
        <v>2.0</v>
      </c>
      <c r="T62" s="9">
        <f t="shared" si="7"/>
        <v>1</v>
      </c>
      <c r="V62" s="3">
        <v>2.0</v>
      </c>
      <c r="W62" s="9">
        <f t="shared" si="8"/>
        <v>1</v>
      </c>
      <c r="Y62" s="3">
        <v>2.0</v>
      </c>
      <c r="Z62" s="9">
        <f t="shared" si="9"/>
        <v>1</v>
      </c>
      <c r="AB62" s="3">
        <v>2.0</v>
      </c>
      <c r="AC62" s="9">
        <f t="shared" si="10"/>
        <v>1</v>
      </c>
      <c r="AE62" s="3">
        <v>2.0</v>
      </c>
      <c r="AF62" s="9">
        <f t="shared" si="11"/>
        <v>1</v>
      </c>
      <c r="AH62" s="3">
        <v>2.0</v>
      </c>
      <c r="AI62" s="9">
        <f t="shared" si="12"/>
        <v>1</v>
      </c>
      <c r="AK62" s="3">
        <v>2.0</v>
      </c>
      <c r="AL62" s="9">
        <f t="shared" si="13"/>
        <v>1</v>
      </c>
      <c r="AN62" s="3">
        <v>0.7</v>
      </c>
      <c r="AO62" s="9">
        <f t="shared" si="14"/>
        <v>0.05194805195</v>
      </c>
      <c r="AQ62" s="3">
        <v>50.0</v>
      </c>
      <c r="AR62" s="9">
        <f t="shared" si="15"/>
        <v>0.08921933086</v>
      </c>
      <c r="AT62" s="3">
        <v>78.0</v>
      </c>
      <c r="AU62" s="9">
        <f t="shared" si="16"/>
        <v>0.1009463722</v>
      </c>
      <c r="AW62" s="3">
        <v>4.2</v>
      </c>
      <c r="AX62" s="9">
        <f t="shared" si="17"/>
        <v>0.323943662</v>
      </c>
      <c r="AZ62" s="3">
        <v>74.0</v>
      </c>
      <c r="BA62" s="9">
        <f t="shared" si="18"/>
        <v>0.323943662</v>
      </c>
      <c r="BC62" s="3">
        <v>1.0</v>
      </c>
      <c r="BD62" s="9">
        <f t="shared" si="19"/>
        <v>0</v>
      </c>
      <c r="BF62" s="3">
        <v>2.0</v>
      </c>
      <c r="BG62" s="9">
        <f t="shared" si="20"/>
        <v>1</v>
      </c>
    </row>
    <row r="63" ht="15.75" customHeight="1">
      <c r="A63" s="3">
        <v>30.0</v>
      </c>
      <c r="B63" s="9">
        <f t="shared" si="1"/>
        <v>0.323943662</v>
      </c>
      <c r="D63" s="3">
        <v>1.0</v>
      </c>
      <c r="E63" s="9">
        <f t="shared" si="2"/>
        <v>0</v>
      </c>
      <c r="G63" s="3">
        <v>2.0</v>
      </c>
      <c r="H63" s="9">
        <f t="shared" si="3"/>
        <v>1</v>
      </c>
      <c r="J63" s="3">
        <v>1.0</v>
      </c>
      <c r="K63" s="9">
        <f t="shared" si="4"/>
        <v>0</v>
      </c>
      <c r="M63" s="3">
        <v>2.0</v>
      </c>
      <c r="N63" s="9">
        <f t="shared" si="5"/>
        <v>1</v>
      </c>
      <c r="P63" s="3">
        <v>2.0</v>
      </c>
      <c r="Q63" s="9">
        <f t="shared" si="6"/>
        <v>1</v>
      </c>
      <c r="S63" s="3">
        <v>2.0</v>
      </c>
      <c r="T63" s="9">
        <f t="shared" si="7"/>
        <v>1</v>
      </c>
      <c r="V63" s="3">
        <v>2.0</v>
      </c>
      <c r="W63" s="9">
        <f t="shared" si="8"/>
        <v>1</v>
      </c>
      <c r="Y63" s="3">
        <v>2.0</v>
      </c>
      <c r="Z63" s="9">
        <f t="shared" si="9"/>
        <v>1</v>
      </c>
      <c r="AB63" s="3">
        <v>2.0</v>
      </c>
      <c r="AC63" s="9">
        <f t="shared" si="10"/>
        <v>1</v>
      </c>
      <c r="AE63" s="3">
        <v>2.0</v>
      </c>
      <c r="AF63" s="9">
        <f t="shared" si="11"/>
        <v>1</v>
      </c>
      <c r="AH63" s="3">
        <v>2.0</v>
      </c>
      <c r="AI63" s="9">
        <f t="shared" si="12"/>
        <v>1</v>
      </c>
      <c r="AK63" s="3">
        <v>2.0</v>
      </c>
      <c r="AL63" s="9">
        <f t="shared" si="13"/>
        <v>1</v>
      </c>
      <c r="AN63" s="3">
        <v>0.7</v>
      </c>
      <c r="AO63" s="9">
        <f t="shared" si="14"/>
        <v>0.05194805195</v>
      </c>
      <c r="AQ63" s="3">
        <v>52.0</v>
      </c>
      <c r="AR63" s="9">
        <f t="shared" si="15"/>
        <v>0.09665427509</v>
      </c>
      <c r="AT63" s="3">
        <v>38.0</v>
      </c>
      <c r="AU63" s="9">
        <f t="shared" si="16"/>
        <v>0.03785488959</v>
      </c>
      <c r="AW63" s="3">
        <v>3.9</v>
      </c>
      <c r="AX63" s="9">
        <f t="shared" si="17"/>
        <v>0.323943662</v>
      </c>
      <c r="AZ63" s="3">
        <v>52.0</v>
      </c>
      <c r="BA63" s="9">
        <f t="shared" si="18"/>
        <v>0.323943662</v>
      </c>
      <c r="BC63" s="3">
        <v>1.0</v>
      </c>
      <c r="BD63" s="9">
        <f t="shared" si="19"/>
        <v>0</v>
      </c>
      <c r="BF63" s="3">
        <v>2.0</v>
      </c>
      <c r="BG63" s="9">
        <f t="shared" si="20"/>
        <v>1</v>
      </c>
    </row>
    <row r="64" ht="15.75" customHeight="1">
      <c r="A64" s="3">
        <v>30.0</v>
      </c>
      <c r="B64" s="9">
        <f t="shared" si="1"/>
        <v>0.323943662</v>
      </c>
      <c r="D64" s="3">
        <v>1.0</v>
      </c>
      <c r="E64" s="9">
        <f t="shared" si="2"/>
        <v>0</v>
      </c>
      <c r="G64" s="3">
        <v>1.0</v>
      </c>
      <c r="H64" s="9">
        <f t="shared" si="3"/>
        <v>0</v>
      </c>
      <c r="J64" s="3">
        <v>2.0</v>
      </c>
      <c r="K64" s="9">
        <f t="shared" si="4"/>
        <v>1</v>
      </c>
      <c r="M64" s="3">
        <v>2.0</v>
      </c>
      <c r="N64" s="9">
        <f t="shared" si="5"/>
        <v>1</v>
      </c>
      <c r="P64" s="3">
        <v>2.0</v>
      </c>
      <c r="Q64" s="9">
        <f t="shared" si="6"/>
        <v>1</v>
      </c>
      <c r="S64" s="3">
        <v>2.0</v>
      </c>
      <c r="T64" s="9">
        <f t="shared" si="7"/>
        <v>1</v>
      </c>
      <c r="V64" s="3">
        <v>2.0</v>
      </c>
      <c r="W64" s="9">
        <f t="shared" si="8"/>
        <v>1</v>
      </c>
      <c r="Y64" s="3">
        <v>2.0</v>
      </c>
      <c r="Z64" s="9">
        <f t="shared" si="9"/>
        <v>1</v>
      </c>
      <c r="AB64" s="3">
        <v>2.0</v>
      </c>
      <c r="AC64" s="9">
        <f t="shared" si="10"/>
        <v>1</v>
      </c>
      <c r="AE64" s="3">
        <v>2.0</v>
      </c>
      <c r="AF64" s="9">
        <f t="shared" si="11"/>
        <v>1</v>
      </c>
      <c r="AH64" s="3">
        <v>2.0</v>
      </c>
      <c r="AI64" s="9">
        <f t="shared" si="12"/>
        <v>1</v>
      </c>
      <c r="AK64" s="3">
        <v>2.0</v>
      </c>
      <c r="AL64" s="9">
        <f t="shared" si="13"/>
        <v>1</v>
      </c>
      <c r="AN64" s="3">
        <v>0.7</v>
      </c>
      <c r="AO64" s="9">
        <f t="shared" si="14"/>
        <v>0.05194805195</v>
      </c>
      <c r="AQ64" s="3">
        <v>100.0</v>
      </c>
      <c r="AR64" s="9">
        <f t="shared" si="15"/>
        <v>0.2750929368</v>
      </c>
      <c r="AT64" s="3">
        <v>31.0</v>
      </c>
      <c r="AU64" s="9">
        <f t="shared" si="16"/>
        <v>0.02681388013</v>
      </c>
      <c r="AW64" s="3">
        <v>4.0</v>
      </c>
      <c r="AX64" s="9">
        <f t="shared" si="17"/>
        <v>0.323943662</v>
      </c>
      <c r="AZ64" s="3">
        <v>100.0</v>
      </c>
      <c r="BA64" s="9">
        <f t="shared" si="18"/>
        <v>0.323943662</v>
      </c>
      <c r="BC64" s="3">
        <v>1.0</v>
      </c>
      <c r="BD64" s="9">
        <f t="shared" si="19"/>
        <v>0</v>
      </c>
      <c r="BF64" s="3">
        <v>2.0</v>
      </c>
      <c r="BG64" s="9">
        <f t="shared" si="20"/>
        <v>1</v>
      </c>
    </row>
    <row r="65" ht="15.75" customHeight="1">
      <c r="A65" s="3">
        <v>30.0</v>
      </c>
      <c r="B65" s="9">
        <f t="shared" si="1"/>
        <v>0.323943662</v>
      </c>
      <c r="D65" s="3">
        <v>1.0</v>
      </c>
      <c r="E65" s="9">
        <f t="shared" si="2"/>
        <v>0</v>
      </c>
      <c r="G65" s="3">
        <v>1.0</v>
      </c>
      <c r="H65" s="9">
        <f t="shared" si="3"/>
        <v>0</v>
      </c>
      <c r="J65" s="3">
        <v>2.0</v>
      </c>
      <c r="K65" s="9">
        <f t="shared" si="4"/>
        <v>1</v>
      </c>
      <c r="M65" s="3">
        <v>1.0</v>
      </c>
      <c r="N65" s="9">
        <f t="shared" si="5"/>
        <v>0</v>
      </c>
      <c r="P65" s="3">
        <v>1.0</v>
      </c>
      <c r="Q65" s="9">
        <f t="shared" si="6"/>
        <v>0</v>
      </c>
      <c r="S65" s="3">
        <v>2.0</v>
      </c>
      <c r="T65" s="9">
        <f t="shared" si="7"/>
        <v>1</v>
      </c>
      <c r="V65" s="3">
        <v>2.0</v>
      </c>
      <c r="W65" s="9">
        <f t="shared" si="8"/>
        <v>1</v>
      </c>
      <c r="Y65" s="3">
        <v>1.0</v>
      </c>
      <c r="Z65" s="9">
        <f t="shared" si="9"/>
        <v>0</v>
      </c>
      <c r="AB65" s="3">
        <v>2.0</v>
      </c>
      <c r="AC65" s="9">
        <f t="shared" si="10"/>
        <v>1</v>
      </c>
      <c r="AE65" s="3">
        <v>1.0</v>
      </c>
      <c r="AF65" s="9">
        <f t="shared" si="11"/>
        <v>0</v>
      </c>
      <c r="AH65" s="3">
        <v>2.0</v>
      </c>
      <c r="AI65" s="9">
        <f t="shared" si="12"/>
        <v>1</v>
      </c>
      <c r="AK65" s="3">
        <v>2.0</v>
      </c>
      <c r="AL65" s="9">
        <f t="shared" si="13"/>
        <v>1</v>
      </c>
      <c r="AN65" s="3">
        <v>0.8</v>
      </c>
      <c r="AO65" s="9">
        <f t="shared" si="14"/>
        <v>0.06493506494</v>
      </c>
      <c r="AQ65" s="3">
        <v>147.0</v>
      </c>
      <c r="AR65" s="9">
        <f t="shared" si="15"/>
        <v>0.4498141264</v>
      </c>
      <c r="AT65" s="3">
        <v>128.0</v>
      </c>
      <c r="AU65" s="9">
        <f t="shared" si="16"/>
        <v>0.1798107256</v>
      </c>
      <c r="AW65" s="3">
        <v>3.9</v>
      </c>
      <c r="AX65" s="9">
        <f t="shared" si="17"/>
        <v>0.323943662</v>
      </c>
      <c r="AZ65" s="3">
        <v>100.0</v>
      </c>
      <c r="BA65" s="9">
        <f t="shared" si="18"/>
        <v>0.323943662</v>
      </c>
      <c r="BC65" s="3">
        <v>2.0</v>
      </c>
      <c r="BD65" s="9">
        <f t="shared" si="19"/>
        <v>1</v>
      </c>
      <c r="BF65" s="3">
        <v>2.0</v>
      </c>
      <c r="BG65" s="9">
        <f t="shared" si="20"/>
        <v>1</v>
      </c>
    </row>
    <row r="66" ht="15.75" customHeight="1">
      <c r="A66" s="3">
        <v>31.0</v>
      </c>
      <c r="B66" s="9">
        <f t="shared" si="1"/>
        <v>0.338028169</v>
      </c>
      <c r="D66" s="3">
        <v>1.0</v>
      </c>
      <c r="E66" s="9">
        <f t="shared" si="2"/>
        <v>0</v>
      </c>
      <c r="G66" s="4">
        <v>2.0</v>
      </c>
      <c r="H66" s="9">
        <f t="shared" si="3"/>
        <v>1</v>
      </c>
      <c r="J66" s="3">
        <v>1.0</v>
      </c>
      <c r="K66" s="9">
        <f t="shared" si="4"/>
        <v>0</v>
      </c>
      <c r="M66" s="3">
        <v>2.0</v>
      </c>
      <c r="N66" s="9">
        <f t="shared" si="5"/>
        <v>1</v>
      </c>
      <c r="P66" s="3">
        <v>2.0</v>
      </c>
      <c r="Q66" s="9">
        <f t="shared" si="6"/>
        <v>1</v>
      </c>
      <c r="S66" s="3">
        <v>2.0</v>
      </c>
      <c r="T66" s="9">
        <f t="shared" si="7"/>
        <v>1</v>
      </c>
      <c r="V66" s="3">
        <v>2.0</v>
      </c>
      <c r="W66" s="9">
        <f t="shared" si="8"/>
        <v>1</v>
      </c>
      <c r="Y66" s="3">
        <v>2.0</v>
      </c>
      <c r="Z66" s="9">
        <f t="shared" si="9"/>
        <v>1</v>
      </c>
      <c r="AB66" s="3">
        <v>2.0</v>
      </c>
      <c r="AC66" s="9">
        <f t="shared" si="10"/>
        <v>1</v>
      </c>
      <c r="AE66" s="3">
        <v>2.0</v>
      </c>
      <c r="AF66" s="9">
        <f t="shared" si="11"/>
        <v>1</v>
      </c>
      <c r="AH66" s="3">
        <v>2.0</v>
      </c>
      <c r="AI66" s="9">
        <f t="shared" si="12"/>
        <v>1</v>
      </c>
      <c r="AK66" s="3">
        <v>2.0</v>
      </c>
      <c r="AL66" s="9">
        <f t="shared" si="13"/>
        <v>1</v>
      </c>
      <c r="AN66" s="3">
        <v>0.7</v>
      </c>
      <c r="AO66" s="9">
        <f t="shared" si="14"/>
        <v>0.05194805195</v>
      </c>
      <c r="AQ66" s="3">
        <v>46.0</v>
      </c>
      <c r="AR66" s="9">
        <f t="shared" si="15"/>
        <v>0.07434944238</v>
      </c>
      <c r="AT66" s="3">
        <v>52.0</v>
      </c>
      <c r="AU66" s="9">
        <f t="shared" si="16"/>
        <v>0.05993690852</v>
      </c>
      <c r="AW66" s="3">
        <v>4.0</v>
      </c>
      <c r="AX66" s="9">
        <f t="shared" si="17"/>
        <v>0.338028169</v>
      </c>
      <c r="AZ66" s="3">
        <v>80.0</v>
      </c>
      <c r="BA66" s="9">
        <f t="shared" si="18"/>
        <v>0.338028169</v>
      </c>
      <c r="BC66" s="3">
        <v>1.0</v>
      </c>
      <c r="BD66" s="9">
        <f t="shared" si="19"/>
        <v>0</v>
      </c>
      <c r="BF66" s="3">
        <v>2.0</v>
      </c>
      <c r="BG66" s="9">
        <f t="shared" si="20"/>
        <v>1</v>
      </c>
    </row>
    <row r="67" ht="15.75" customHeight="1">
      <c r="A67" s="3">
        <v>31.0</v>
      </c>
      <c r="B67" s="9">
        <f t="shared" si="1"/>
        <v>0.338028169</v>
      </c>
      <c r="D67" s="3">
        <v>1.0</v>
      </c>
      <c r="E67" s="9">
        <f t="shared" si="2"/>
        <v>0</v>
      </c>
      <c r="G67" s="3">
        <v>2.0</v>
      </c>
      <c r="H67" s="9">
        <f t="shared" si="3"/>
        <v>1</v>
      </c>
      <c r="J67" s="3">
        <v>2.0</v>
      </c>
      <c r="K67" s="9">
        <f t="shared" si="4"/>
        <v>1</v>
      </c>
      <c r="M67" s="3">
        <v>2.0</v>
      </c>
      <c r="N67" s="9">
        <f t="shared" si="5"/>
        <v>1</v>
      </c>
      <c r="P67" s="3">
        <v>2.0</v>
      </c>
      <c r="Q67" s="9">
        <f t="shared" si="6"/>
        <v>1</v>
      </c>
      <c r="S67" s="3">
        <v>2.0</v>
      </c>
      <c r="T67" s="9">
        <f t="shared" si="7"/>
        <v>1</v>
      </c>
      <c r="V67" s="3">
        <v>2.0</v>
      </c>
      <c r="W67" s="9">
        <f t="shared" si="8"/>
        <v>1</v>
      </c>
      <c r="Y67" s="3">
        <v>2.0</v>
      </c>
      <c r="Z67" s="9">
        <f t="shared" si="9"/>
        <v>1</v>
      </c>
      <c r="AB67" s="3">
        <v>2.0</v>
      </c>
      <c r="AC67" s="9">
        <f t="shared" si="10"/>
        <v>1</v>
      </c>
      <c r="AE67" s="3">
        <v>2.0</v>
      </c>
      <c r="AF67" s="9">
        <f t="shared" si="11"/>
        <v>1</v>
      </c>
      <c r="AH67" s="3">
        <v>2.0</v>
      </c>
      <c r="AI67" s="9">
        <f t="shared" si="12"/>
        <v>1</v>
      </c>
      <c r="AK67" s="3">
        <v>2.0</v>
      </c>
      <c r="AL67" s="9">
        <f t="shared" si="13"/>
        <v>1</v>
      </c>
      <c r="AN67" s="3">
        <v>1.0</v>
      </c>
      <c r="AO67" s="9">
        <f t="shared" si="14"/>
        <v>0.09090909091</v>
      </c>
      <c r="AQ67" s="3">
        <v>85.0</v>
      </c>
      <c r="AR67" s="9">
        <f t="shared" si="15"/>
        <v>0.219330855</v>
      </c>
      <c r="AT67" s="3">
        <v>20.0</v>
      </c>
      <c r="AU67" s="9">
        <f t="shared" si="16"/>
        <v>0.009463722397</v>
      </c>
      <c r="AW67" s="3">
        <v>4.0</v>
      </c>
      <c r="AX67" s="9">
        <f t="shared" si="17"/>
        <v>0.338028169</v>
      </c>
      <c r="AZ67" s="3">
        <v>100.0</v>
      </c>
      <c r="BA67" s="9">
        <f t="shared" si="18"/>
        <v>0.338028169</v>
      </c>
      <c r="BC67" s="3">
        <v>1.0</v>
      </c>
      <c r="BD67" s="9">
        <f t="shared" si="19"/>
        <v>0</v>
      </c>
      <c r="BF67" s="3">
        <v>2.0</v>
      </c>
      <c r="BG67" s="9">
        <f t="shared" si="20"/>
        <v>1</v>
      </c>
    </row>
    <row r="68" ht="15.75" customHeight="1">
      <c r="A68" s="3">
        <v>31.0</v>
      </c>
      <c r="B68" s="9">
        <f t="shared" si="1"/>
        <v>0.338028169</v>
      </c>
      <c r="D68" s="3">
        <v>1.0</v>
      </c>
      <c r="E68" s="9">
        <f t="shared" si="2"/>
        <v>0</v>
      </c>
      <c r="G68" s="3">
        <v>1.0</v>
      </c>
      <c r="H68" s="9">
        <f t="shared" si="3"/>
        <v>0</v>
      </c>
      <c r="J68" s="3">
        <v>2.0</v>
      </c>
      <c r="K68" s="9">
        <f t="shared" si="4"/>
        <v>1</v>
      </c>
      <c r="M68" s="3">
        <v>1.0</v>
      </c>
      <c r="N68" s="9">
        <f t="shared" si="5"/>
        <v>0</v>
      </c>
      <c r="P68" s="3">
        <v>2.0</v>
      </c>
      <c r="Q68" s="9">
        <f t="shared" si="6"/>
        <v>1</v>
      </c>
      <c r="S68" s="3">
        <v>2.0</v>
      </c>
      <c r="T68" s="9">
        <f t="shared" si="7"/>
        <v>1</v>
      </c>
      <c r="V68" s="3">
        <v>2.0</v>
      </c>
      <c r="W68" s="9">
        <f t="shared" si="8"/>
        <v>1</v>
      </c>
      <c r="Y68" s="3">
        <v>2.0</v>
      </c>
      <c r="Z68" s="9">
        <f t="shared" si="9"/>
        <v>1</v>
      </c>
      <c r="AB68" s="3">
        <v>2.0</v>
      </c>
      <c r="AC68" s="9">
        <f t="shared" si="10"/>
        <v>1</v>
      </c>
      <c r="AE68" s="3">
        <v>2.0</v>
      </c>
      <c r="AF68" s="9">
        <f t="shared" si="11"/>
        <v>1</v>
      </c>
      <c r="AH68" s="3">
        <v>2.0</v>
      </c>
      <c r="AI68" s="9">
        <f t="shared" si="12"/>
        <v>1</v>
      </c>
      <c r="AK68" s="3">
        <v>2.0</v>
      </c>
      <c r="AL68" s="9">
        <f t="shared" si="13"/>
        <v>1</v>
      </c>
      <c r="AN68" s="3">
        <v>1.2</v>
      </c>
      <c r="AO68" s="9">
        <f t="shared" si="14"/>
        <v>0.1168831169</v>
      </c>
      <c r="AQ68" s="3">
        <v>75.0</v>
      </c>
      <c r="AR68" s="9">
        <f t="shared" si="15"/>
        <v>0.1821561338</v>
      </c>
      <c r="AT68" s="3">
        <v>173.0</v>
      </c>
      <c r="AU68" s="9">
        <f t="shared" si="16"/>
        <v>0.2507886435</v>
      </c>
      <c r="AW68" s="3">
        <v>4.2</v>
      </c>
      <c r="AX68" s="9">
        <f t="shared" si="17"/>
        <v>0.338028169</v>
      </c>
      <c r="AZ68" s="3">
        <v>54.0</v>
      </c>
      <c r="BA68" s="9">
        <f t="shared" si="18"/>
        <v>0.338028169</v>
      </c>
      <c r="BC68" s="3">
        <v>2.0</v>
      </c>
      <c r="BD68" s="9">
        <f t="shared" si="19"/>
        <v>1</v>
      </c>
      <c r="BF68" s="3">
        <v>2.0</v>
      </c>
      <c r="BG68" s="9">
        <f t="shared" si="20"/>
        <v>1</v>
      </c>
    </row>
    <row r="69" ht="15.75" customHeight="1">
      <c r="A69" s="3">
        <v>32.0</v>
      </c>
      <c r="B69" s="9">
        <f t="shared" si="1"/>
        <v>0.3521126761</v>
      </c>
      <c r="D69" s="3">
        <v>1.0</v>
      </c>
      <c r="E69" s="9">
        <f t="shared" si="2"/>
        <v>0</v>
      </c>
      <c r="G69" s="3">
        <v>2.0</v>
      </c>
      <c r="H69" s="9">
        <f t="shared" si="3"/>
        <v>1</v>
      </c>
      <c r="J69" s="3">
        <v>1.0</v>
      </c>
      <c r="K69" s="9">
        <f t="shared" si="4"/>
        <v>0</v>
      </c>
      <c r="M69" s="3">
        <v>1.0</v>
      </c>
      <c r="N69" s="9">
        <f t="shared" si="5"/>
        <v>0</v>
      </c>
      <c r="P69" s="3">
        <v>2.0</v>
      </c>
      <c r="Q69" s="9">
        <f t="shared" si="6"/>
        <v>1</v>
      </c>
      <c r="S69" s="3">
        <v>2.0</v>
      </c>
      <c r="T69" s="9">
        <f t="shared" si="7"/>
        <v>1</v>
      </c>
      <c r="V69" s="3">
        <v>2.0</v>
      </c>
      <c r="W69" s="9">
        <f t="shared" si="8"/>
        <v>1</v>
      </c>
      <c r="Y69" s="3">
        <v>1.0</v>
      </c>
      <c r="Z69" s="9">
        <f t="shared" si="9"/>
        <v>0</v>
      </c>
      <c r="AB69" s="3">
        <v>2.0</v>
      </c>
      <c r="AC69" s="9">
        <f t="shared" si="10"/>
        <v>1</v>
      </c>
      <c r="AE69" s="3">
        <v>1.0</v>
      </c>
      <c r="AF69" s="9">
        <f t="shared" si="11"/>
        <v>0</v>
      </c>
      <c r="AH69" s="3">
        <v>2.0</v>
      </c>
      <c r="AI69" s="9">
        <f t="shared" si="12"/>
        <v>1</v>
      </c>
      <c r="AK69" s="3">
        <v>2.0</v>
      </c>
      <c r="AL69" s="9">
        <f t="shared" si="13"/>
        <v>1</v>
      </c>
      <c r="AN69" s="3">
        <v>1.0</v>
      </c>
      <c r="AO69" s="9">
        <f t="shared" si="14"/>
        <v>0.09090909091</v>
      </c>
      <c r="AQ69" s="3">
        <v>59.0</v>
      </c>
      <c r="AR69" s="9">
        <f t="shared" si="15"/>
        <v>0.1226765799</v>
      </c>
      <c r="AT69" s="3">
        <v>249.0</v>
      </c>
      <c r="AU69" s="9">
        <f t="shared" si="16"/>
        <v>0.3706624606</v>
      </c>
      <c r="AW69" s="3">
        <v>3.7</v>
      </c>
      <c r="AX69" s="9">
        <f t="shared" si="17"/>
        <v>0.3521126761</v>
      </c>
      <c r="AZ69" s="3">
        <v>54.0</v>
      </c>
      <c r="BA69" s="9">
        <f t="shared" si="18"/>
        <v>0.3521126761</v>
      </c>
      <c r="BC69" s="3">
        <v>1.0</v>
      </c>
      <c r="BD69" s="9">
        <f t="shared" si="19"/>
        <v>0</v>
      </c>
      <c r="BF69" s="3">
        <v>2.0</v>
      </c>
      <c r="BG69" s="9">
        <f t="shared" si="20"/>
        <v>1</v>
      </c>
    </row>
    <row r="70" ht="15.75" customHeight="1">
      <c r="A70" s="3">
        <v>32.0</v>
      </c>
      <c r="B70" s="9">
        <f t="shared" si="1"/>
        <v>0.3521126761</v>
      </c>
      <c r="D70" s="3">
        <v>1.0</v>
      </c>
      <c r="E70" s="9">
        <f t="shared" si="2"/>
        <v>0</v>
      </c>
      <c r="G70" s="3">
        <v>2.0</v>
      </c>
      <c r="H70" s="9">
        <f t="shared" si="3"/>
        <v>1</v>
      </c>
      <c r="J70" s="3">
        <v>2.0</v>
      </c>
      <c r="K70" s="9">
        <f t="shared" si="4"/>
        <v>1</v>
      </c>
      <c r="M70" s="3">
        <v>2.0</v>
      </c>
      <c r="N70" s="9">
        <f t="shared" si="5"/>
        <v>1</v>
      </c>
      <c r="P70" s="3">
        <v>2.0</v>
      </c>
      <c r="Q70" s="9">
        <f t="shared" si="6"/>
        <v>1</v>
      </c>
      <c r="S70" s="3">
        <v>2.0</v>
      </c>
      <c r="T70" s="9">
        <f t="shared" si="7"/>
        <v>1</v>
      </c>
      <c r="V70" s="3">
        <v>2.0</v>
      </c>
      <c r="W70" s="9">
        <f t="shared" si="8"/>
        <v>1</v>
      </c>
      <c r="Y70" s="3">
        <v>2.0</v>
      </c>
      <c r="Z70" s="9">
        <f t="shared" si="9"/>
        <v>1</v>
      </c>
      <c r="AB70" s="3">
        <v>2.0</v>
      </c>
      <c r="AC70" s="9">
        <f t="shared" si="10"/>
        <v>1</v>
      </c>
      <c r="AE70" s="3">
        <v>2.0</v>
      </c>
      <c r="AF70" s="9">
        <f t="shared" si="11"/>
        <v>1</v>
      </c>
      <c r="AH70" s="3">
        <v>2.0</v>
      </c>
      <c r="AI70" s="9">
        <f t="shared" si="12"/>
        <v>1</v>
      </c>
      <c r="AK70" s="3">
        <v>2.0</v>
      </c>
      <c r="AL70" s="9">
        <f t="shared" si="13"/>
        <v>1</v>
      </c>
      <c r="AN70" s="3">
        <v>0.7</v>
      </c>
      <c r="AO70" s="9">
        <f t="shared" si="14"/>
        <v>0.05194805195</v>
      </c>
      <c r="AQ70" s="3">
        <v>102.0</v>
      </c>
      <c r="AR70" s="9">
        <f t="shared" si="15"/>
        <v>0.282527881</v>
      </c>
      <c r="AT70" s="3">
        <v>64.0</v>
      </c>
      <c r="AU70" s="9">
        <f t="shared" si="16"/>
        <v>0.07886435331</v>
      </c>
      <c r="AW70" s="3">
        <v>4.0</v>
      </c>
      <c r="AX70" s="9">
        <f t="shared" si="17"/>
        <v>0.3521126761</v>
      </c>
      <c r="AZ70" s="3">
        <v>90.0</v>
      </c>
      <c r="BA70" s="9">
        <f t="shared" si="18"/>
        <v>0.3521126761</v>
      </c>
      <c r="BC70" s="3">
        <v>1.0</v>
      </c>
      <c r="BD70" s="9">
        <f t="shared" si="19"/>
        <v>0</v>
      </c>
      <c r="BF70" s="3">
        <v>2.0</v>
      </c>
      <c r="BG70" s="9">
        <f t="shared" si="20"/>
        <v>1</v>
      </c>
    </row>
    <row r="71" ht="15.75" customHeight="1">
      <c r="A71" s="3">
        <v>32.0</v>
      </c>
      <c r="B71" s="9">
        <f t="shared" si="1"/>
        <v>0.3521126761</v>
      </c>
      <c r="D71" s="3">
        <v>1.0</v>
      </c>
      <c r="E71" s="9">
        <f t="shared" si="2"/>
        <v>0</v>
      </c>
      <c r="G71" s="3">
        <v>2.0</v>
      </c>
      <c r="H71" s="9">
        <f t="shared" si="3"/>
        <v>1</v>
      </c>
      <c r="J71" s="3">
        <v>2.0</v>
      </c>
      <c r="K71" s="9">
        <f t="shared" si="4"/>
        <v>1</v>
      </c>
      <c r="M71" s="3">
        <v>1.0</v>
      </c>
      <c r="N71" s="9">
        <f t="shared" si="5"/>
        <v>0</v>
      </c>
      <c r="P71" s="3">
        <v>1.0</v>
      </c>
      <c r="Q71" s="9">
        <f t="shared" si="6"/>
        <v>0</v>
      </c>
      <c r="S71" s="3">
        <v>1.0</v>
      </c>
      <c r="T71" s="9">
        <f t="shared" si="7"/>
        <v>0</v>
      </c>
      <c r="V71" s="3">
        <v>2.0</v>
      </c>
      <c r="W71" s="9">
        <f t="shared" si="8"/>
        <v>1</v>
      </c>
      <c r="Y71" s="3">
        <v>2.0</v>
      </c>
      <c r="Z71" s="9">
        <f t="shared" si="9"/>
        <v>1</v>
      </c>
      <c r="AB71" s="3">
        <v>2.0</v>
      </c>
      <c r="AC71" s="9">
        <f t="shared" si="10"/>
        <v>1</v>
      </c>
      <c r="AE71" s="3">
        <v>1.0</v>
      </c>
      <c r="AF71" s="9">
        <f t="shared" si="11"/>
        <v>0</v>
      </c>
      <c r="AH71" s="3">
        <v>2.0</v>
      </c>
      <c r="AI71" s="9">
        <f t="shared" si="12"/>
        <v>1</v>
      </c>
      <c r="AK71" s="3">
        <v>1.0</v>
      </c>
      <c r="AL71" s="9">
        <f t="shared" si="13"/>
        <v>0</v>
      </c>
      <c r="AN71" s="3">
        <v>3.5</v>
      </c>
      <c r="AO71" s="9">
        <f t="shared" si="14"/>
        <v>0.4155844156</v>
      </c>
      <c r="AQ71" s="3">
        <v>215.0</v>
      </c>
      <c r="AR71" s="9">
        <f t="shared" si="15"/>
        <v>0.7026022305</v>
      </c>
      <c r="AT71" s="3">
        <v>54.0</v>
      </c>
      <c r="AU71" s="9">
        <f t="shared" si="16"/>
        <v>0.06309148265</v>
      </c>
      <c r="AW71" s="3">
        <v>3.4</v>
      </c>
      <c r="AX71" s="9">
        <f t="shared" si="17"/>
        <v>0.3521126761</v>
      </c>
      <c r="AZ71" s="3">
        <v>29.0</v>
      </c>
      <c r="BA71" s="9">
        <f t="shared" si="18"/>
        <v>0.3521126761</v>
      </c>
      <c r="BC71" s="3">
        <v>1.0</v>
      </c>
      <c r="BD71" s="9">
        <f t="shared" si="19"/>
        <v>0</v>
      </c>
      <c r="BF71" s="3">
        <v>2.0</v>
      </c>
      <c r="BG71" s="9">
        <f t="shared" si="20"/>
        <v>1</v>
      </c>
    </row>
    <row r="72" ht="15.75" customHeight="1">
      <c r="A72" s="3">
        <v>32.0</v>
      </c>
      <c r="B72" s="9">
        <f t="shared" si="1"/>
        <v>0.3521126761</v>
      </c>
      <c r="D72" s="3">
        <v>1.0</v>
      </c>
      <c r="E72" s="9">
        <f t="shared" si="2"/>
        <v>0</v>
      </c>
      <c r="G72" s="3">
        <v>1.0</v>
      </c>
      <c r="H72" s="9">
        <f t="shared" si="3"/>
        <v>0</v>
      </c>
      <c r="J72" s="3">
        <v>1.0</v>
      </c>
      <c r="K72" s="9">
        <f t="shared" si="4"/>
        <v>0</v>
      </c>
      <c r="M72" s="3">
        <v>1.0</v>
      </c>
      <c r="N72" s="9">
        <f t="shared" si="5"/>
        <v>0</v>
      </c>
      <c r="P72" s="3">
        <v>1.0</v>
      </c>
      <c r="Q72" s="9">
        <f t="shared" si="6"/>
        <v>0</v>
      </c>
      <c r="S72" s="3">
        <v>2.0</v>
      </c>
      <c r="T72" s="9">
        <f t="shared" si="7"/>
        <v>1</v>
      </c>
      <c r="V72" s="3">
        <v>2.0</v>
      </c>
      <c r="W72" s="9">
        <f t="shared" si="8"/>
        <v>1</v>
      </c>
      <c r="Y72" s="3">
        <v>2.0</v>
      </c>
      <c r="Z72" s="9">
        <f t="shared" si="9"/>
        <v>1</v>
      </c>
      <c r="AB72" s="3">
        <v>2.0</v>
      </c>
      <c r="AC72" s="9">
        <f t="shared" si="10"/>
        <v>1</v>
      </c>
      <c r="AE72" s="3">
        <v>2.0</v>
      </c>
      <c r="AF72" s="9">
        <f t="shared" si="11"/>
        <v>1</v>
      </c>
      <c r="AH72" s="3">
        <v>2.0</v>
      </c>
      <c r="AI72" s="9">
        <f t="shared" si="12"/>
        <v>1</v>
      </c>
      <c r="AK72" s="3">
        <v>2.0</v>
      </c>
      <c r="AL72" s="9">
        <f t="shared" si="13"/>
        <v>1</v>
      </c>
      <c r="AN72" s="3">
        <v>1.0</v>
      </c>
      <c r="AO72" s="9">
        <f t="shared" si="14"/>
        <v>0.09090909091</v>
      </c>
      <c r="AQ72" s="3">
        <v>55.0</v>
      </c>
      <c r="AR72" s="9">
        <f t="shared" si="15"/>
        <v>0.1078066914</v>
      </c>
      <c r="AT72" s="3">
        <v>45.0</v>
      </c>
      <c r="AU72" s="9">
        <f t="shared" si="16"/>
        <v>0.04889589905</v>
      </c>
      <c r="AW72" s="3">
        <v>4.1</v>
      </c>
      <c r="AX72" s="9">
        <f t="shared" si="17"/>
        <v>0.3521126761</v>
      </c>
      <c r="AZ72" s="3">
        <v>56.0</v>
      </c>
      <c r="BA72" s="9">
        <f t="shared" si="18"/>
        <v>0.3521126761</v>
      </c>
      <c r="BC72" s="3">
        <v>1.0</v>
      </c>
      <c r="BD72" s="9">
        <f t="shared" si="19"/>
        <v>0</v>
      </c>
      <c r="BF72" s="3">
        <v>2.0</v>
      </c>
      <c r="BG72" s="9">
        <f t="shared" si="20"/>
        <v>1</v>
      </c>
    </row>
    <row r="73" ht="15.75" customHeight="1">
      <c r="A73" s="3">
        <v>33.0</v>
      </c>
      <c r="B73" s="9">
        <f t="shared" si="1"/>
        <v>0.3661971831</v>
      </c>
      <c r="D73" s="3">
        <v>1.0</v>
      </c>
      <c r="E73" s="9">
        <f t="shared" si="2"/>
        <v>0</v>
      </c>
      <c r="G73" s="3">
        <v>2.0</v>
      </c>
      <c r="H73" s="9">
        <f t="shared" si="3"/>
        <v>1</v>
      </c>
      <c r="J73" s="3">
        <v>2.0</v>
      </c>
      <c r="K73" s="9">
        <f t="shared" si="4"/>
        <v>1</v>
      </c>
      <c r="M73" s="3">
        <v>2.0</v>
      </c>
      <c r="N73" s="9">
        <f t="shared" si="5"/>
        <v>1</v>
      </c>
      <c r="P73" s="3">
        <v>2.0</v>
      </c>
      <c r="Q73" s="9">
        <f t="shared" si="6"/>
        <v>1</v>
      </c>
      <c r="S73" s="3">
        <v>2.0</v>
      </c>
      <c r="T73" s="9">
        <f t="shared" si="7"/>
        <v>1</v>
      </c>
      <c r="V73" s="3">
        <v>2.0</v>
      </c>
      <c r="W73" s="9">
        <f t="shared" si="8"/>
        <v>1</v>
      </c>
      <c r="Y73" s="3">
        <v>2.0</v>
      </c>
      <c r="Z73" s="9">
        <f t="shared" si="9"/>
        <v>1</v>
      </c>
      <c r="AB73" s="3">
        <v>2.0</v>
      </c>
      <c r="AC73" s="9">
        <f t="shared" si="10"/>
        <v>1</v>
      </c>
      <c r="AE73" s="3">
        <v>2.0</v>
      </c>
      <c r="AF73" s="9">
        <f t="shared" si="11"/>
        <v>1</v>
      </c>
      <c r="AH73" s="3">
        <v>2.0</v>
      </c>
      <c r="AI73" s="9">
        <f t="shared" si="12"/>
        <v>1</v>
      </c>
      <c r="AK73" s="3">
        <v>2.0</v>
      </c>
      <c r="AL73" s="9">
        <f t="shared" si="13"/>
        <v>1</v>
      </c>
      <c r="AN73" s="3">
        <v>1.0</v>
      </c>
      <c r="AO73" s="9">
        <f t="shared" si="14"/>
        <v>0.09090909091</v>
      </c>
      <c r="AQ73" s="3">
        <v>46.0</v>
      </c>
      <c r="AR73" s="9">
        <f t="shared" si="15"/>
        <v>0.07434944238</v>
      </c>
      <c r="AT73" s="3">
        <v>90.0</v>
      </c>
      <c r="AU73" s="9">
        <f t="shared" si="16"/>
        <v>0.119873817</v>
      </c>
      <c r="AW73" s="3">
        <v>4.4</v>
      </c>
      <c r="AX73" s="9">
        <f t="shared" si="17"/>
        <v>0.3661971831</v>
      </c>
      <c r="AZ73" s="3">
        <v>60.0</v>
      </c>
      <c r="BA73" s="9">
        <f t="shared" si="18"/>
        <v>0.3661971831</v>
      </c>
      <c r="BC73" s="3">
        <v>1.0</v>
      </c>
      <c r="BD73" s="9">
        <f t="shared" si="19"/>
        <v>0</v>
      </c>
      <c r="BF73" s="3">
        <v>2.0</v>
      </c>
      <c r="BG73" s="9">
        <f t="shared" si="20"/>
        <v>1</v>
      </c>
    </row>
    <row r="74" ht="15.75" customHeight="1">
      <c r="A74" s="3">
        <v>33.0</v>
      </c>
      <c r="B74" s="9">
        <f t="shared" si="1"/>
        <v>0.3661971831</v>
      </c>
      <c r="D74" s="3">
        <v>1.0</v>
      </c>
      <c r="E74" s="9">
        <f t="shared" si="2"/>
        <v>0</v>
      </c>
      <c r="G74" s="3">
        <v>2.0</v>
      </c>
      <c r="H74" s="9">
        <f t="shared" si="3"/>
        <v>1</v>
      </c>
      <c r="J74" s="3">
        <v>2.0</v>
      </c>
      <c r="K74" s="9">
        <f t="shared" si="4"/>
        <v>1</v>
      </c>
      <c r="M74" s="3">
        <v>2.0</v>
      </c>
      <c r="N74" s="9">
        <f t="shared" si="5"/>
        <v>1</v>
      </c>
      <c r="P74" s="3">
        <v>2.0</v>
      </c>
      <c r="Q74" s="9">
        <f t="shared" si="6"/>
        <v>1</v>
      </c>
      <c r="S74" s="3">
        <v>2.0</v>
      </c>
      <c r="T74" s="9">
        <f t="shared" si="7"/>
        <v>1</v>
      </c>
      <c r="V74" s="4">
        <v>2.0</v>
      </c>
      <c r="W74" s="9">
        <f t="shared" si="8"/>
        <v>1</v>
      </c>
      <c r="Y74" s="4">
        <v>2.0</v>
      </c>
      <c r="Z74" s="9">
        <f t="shared" si="9"/>
        <v>1</v>
      </c>
      <c r="AB74" s="3">
        <v>2.0</v>
      </c>
      <c r="AC74" s="9">
        <f t="shared" si="10"/>
        <v>1</v>
      </c>
      <c r="AE74" s="3">
        <v>2.0</v>
      </c>
      <c r="AF74" s="9">
        <f t="shared" si="11"/>
        <v>1</v>
      </c>
      <c r="AH74" s="3">
        <v>2.0</v>
      </c>
      <c r="AI74" s="9">
        <f t="shared" si="12"/>
        <v>1</v>
      </c>
      <c r="AK74" s="3">
        <v>2.0</v>
      </c>
      <c r="AL74" s="9">
        <f t="shared" si="13"/>
        <v>1</v>
      </c>
      <c r="AN74" s="3">
        <v>1.0</v>
      </c>
      <c r="AO74" s="9">
        <f t="shared" si="14"/>
        <v>0.09090909091</v>
      </c>
      <c r="AQ74" s="4">
        <v>101.314</v>
      </c>
      <c r="AR74" s="9">
        <f t="shared" si="15"/>
        <v>0.2799776952</v>
      </c>
      <c r="AT74" s="3">
        <v>60.0</v>
      </c>
      <c r="AU74" s="9">
        <f t="shared" si="16"/>
        <v>0.07255520505</v>
      </c>
      <c r="AW74" s="3">
        <v>4.0</v>
      </c>
      <c r="AX74" s="9">
        <f t="shared" si="17"/>
        <v>0.3661971831</v>
      </c>
      <c r="AZ74" s="4">
        <v>66.571</v>
      </c>
      <c r="BA74" s="9">
        <f t="shared" si="18"/>
        <v>0.3661971831</v>
      </c>
      <c r="BC74" s="3">
        <v>2.0</v>
      </c>
      <c r="BD74" s="9">
        <f t="shared" si="19"/>
        <v>1</v>
      </c>
      <c r="BF74" s="3">
        <v>2.0</v>
      </c>
      <c r="BG74" s="9">
        <f t="shared" si="20"/>
        <v>1</v>
      </c>
    </row>
    <row r="75" ht="15.75" customHeight="1">
      <c r="A75" s="3">
        <v>34.0</v>
      </c>
      <c r="B75" s="9">
        <f t="shared" si="1"/>
        <v>0.3802816901</v>
      </c>
      <c r="D75" s="3">
        <v>1.0</v>
      </c>
      <c r="E75" s="9">
        <f t="shared" si="2"/>
        <v>0</v>
      </c>
      <c r="G75" s="3">
        <v>2.0</v>
      </c>
      <c r="H75" s="9">
        <f t="shared" si="3"/>
        <v>1</v>
      </c>
      <c r="J75" s="3">
        <v>2.0</v>
      </c>
      <c r="K75" s="9">
        <f t="shared" si="4"/>
        <v>1</v>
      </c>
      <c r="M75" s="3">
        <v>2.0</v>
      </c>
      <c r="N75" s="9">
        <f t="shared" si="5"/>
        <v>1</v>
      </c>
      <c r="P75" s="3">
        <v>2.0</v>
      </c>
      <c r="Q75" s="9">
        <f t="shared" si="6"/>
        <v>1</v>
      </c>
      <c r="S75" s="3">
        <v>2.0</v>
      </c>
      <c r="T75" s="9">
        <f t="shared" si="7"/>
        <v>1</v>
      </c>
      <c r="V75" s="3">
        <v>2.0</v>
      </c>
      <c r="W75" s="9">
        <f t="shared" si="8"/>
        <v>1</v>
      </c>
      <c r="Y75" s="3">
        <v>2.0</v>
      </c>
      <c r="Z75" s="9">
        <f t="shared" si="9"/>
        <v>1</v>
      </c>
      <c r="AB75" s="3">
        <v>2.0</v>
      </c>
      <c r="AC75" s="9">
        <f t="shared" si="10"/>
        <v>1</v>
      </c>
      <c r="AE75" s="3">
        <v>2.0</v>
      </c>
      <c r="AF75" s="9">
        <f t="shared" si="11"/>
        <v>1</v>
      </c>
      <c r="AH75" s="3">
        <v>2.0</v>
      </c>
      <c r="AI75" s="9">
        <f t="shared" si="12"/>
        <v>1</v>
      </c>
      <c r="AK75" s="3">
        <v>2.0</v>
      </c>
      <c r="AL75" s="9">
        <f t="shared" si="13"/>
        <v>1</v>
      </c>
      <c r="AN75" s="3">
        <v>1.0</v>
      </c>
      <c r="AO75" s="9">
        <f t="shared" si="14"/>
        <v>0.09090909091</v>
      </c>
      <c r="AQ75" s="4">
        <v>101.314</v>
      </c>
      <c r="AR75" s="9">
        <f t="shared" si="15"/>
        <v>0.2799776952</v>
      </c>
      <c r="AT75" s="3">
        <v>200.0</v>
      </c>
      <c r="AU75" s="9">
        <f t="shared" si="16"/>
        <v>0.2933753943</v>
      </c>
      <c r="AW75" s="3">
        <v>4.0</v>
      </c>
      <c r="AX75" s="9">
        <f t="shared" si="17"/>
        <v>0.3802816901</v>
      </c>
      <c r="AZ75" s="4">
        <v>66.571</v>
      </c>
      <c r="BA75" s="9">
        <f t="shared" si="18"/>
        <v>0.3802816901</v>
      </c>
      <c r="BC75" s="3">
        <v>1.0</v>
      </c>
      <c r="BD75" s="9">
        <f t="shared" si="19"/>
        <v>0</v>
      </c>
      <c r="BF75" s="3">
        <v>2.0</v>
      </c>
      <c r="BG75" s="9">
        <f t="shared" si="20"/>
        <v>1</v>
      </c>
    </row>
    <row r="76" ht="15.75" customHeight="1">
      <c r="A76" s="3">
        <v>34.0</v>
      </c>
      <c r="B76" s="9">
        <f t="shared" si="1"/>
        <v>0.3802816901</v>
      </c>
      <c r="D76" s="3">
        <v>1.0</v>
      </c>
      <c r="E76" s="9">
        <f t="shared" si="2"/>
        <v>0</v>
      </c>
      <c r="G76" s="3">
        <v>2.0</v>
      </c>
      <c r="H76" s="9">
        <f t="shared" si="3"/>
        <v>1</v>
      </c>
      <c r="J76" s="3">
        <v>2.0</v>
      </c>
      <c r="K76" s="9">
        <f t="shared" si="4"/>
        <v>1</v>
      </c>
      <c r="M76" s="3">
        <v>2.0</v>
      </c>
      <c r="N76" s="9">
        <f t="shared" si="5"/>
        <v>1</v>
      </c>
      <c r="P76" s="3">
        <v>2.0</v>
      </c>
      <c r="Q76" s="9">
        <f t="shared" si="6"/>
        <v>1</v>
      </c>
      <c r="S76" s="3">
        <v>2.0</v>
      </c>
      <c r="T76" s="9">
        <f t="shared" si="7"/>
        <v>1</v>
      </c>
      <c r="V76" s="3">
        <v>2.0</v>
      </c>
      <c r="W76" s="9">
        <f t="shared" si="8"/>
        <v>1</v>
      </c>
      <c r="Y76" s="3">
        <v>2.0</v>
      </c>
      <c r="Z76" s="9">
        <f t="shared" si="9"/>
        <v>1</v>
      </c>
      <c r="AB76" s="3">
        <v>2.0</v>
      </c>
      <c r="AC76" s="9">
        <f t="shared" si="10"/>
        <v>1</v>
      </c>
      <c r="AE76" s="3">
        <v>2.0</v>
      </c>
      <c r="AF76" s="9">
        <f t="shared" si="11"/>
        <v>1</v>
      </c>
      <c r="AH76" s="3">
        <v>2.0</v>
      </c>
      <c r="AI76" s="9">
        <f t="shared" si="12"/>
        <v>1</v>
      </c>
      <c r="AK76" s="3">
        <v>2.0</v>
      </c>
      <c r="AL76" s="9">
        <f t="shared" si="13"/>
        <v>1</v>
      </c>
      <c r="AN76" s="3">
        <v>0.9</v>
      </c>
      <c r="AO76" s="9">
        <f t="shared" si="14"/>
        <v>0.07792207792</v>
      </c>
      <c r="AQ76" s="3">
        <v>95.0</v>
      </c>
      <c r="AR76" s="9">
        <f t="shared" si="15"/>
        <v>0.2565055762</v>
      </c>
      <c r="AT76" s="3">
        <v>28.0</v>
      </c>
      <c r="AU76" s="9">
        <f t="shared" si="16"/>
        <v>0.02208201893</v>
      </c>
      <c r="AW76" s="3">
        <v>4.0</v>
      </c>
      <c r="AX76" s="9">
        <f t="shared" si="17"/>
        <v>0.3802816901</v>
      </c>
      <c r="AZ76" s="3">
        <v>75.0</v>
      </c>
      <c r="BA76" s="9">
        <f t="shared" si="18"/>
        <v>0.3802816901</v>
      </c>
      <c r="BC76" s="3">
        <v>1.0</v>
      </c>
      <c r="BD76" s="9">
        <f t="shared" si="19"/>
        <v>0</v>
      </c>
      <c r="BF76" s="3">
        <v>2.0</v>
      </c>
      <c r="BG76" s="9">
        <f t="shared" si="20"/>
        <v>1</v>
      </c>
    </row>
    <row r="77" ht="15.75" customHeight="1">
      <c r="A77" s="3">
        <v>34.0</v>
      </c>
      <c r="B77" s="9">
        <f t="shared" si="1"/>
        <v>0.3802816901</v>
      </c>
      <c r="D77" s="3">
        <v>1.0</v>
      </c>
      <c r="E77" s="9">
        <f t="shared" si="2"/>
        <v>0</v>
      </c>
      <c r="G77" s="3">
        <v>2.0</v>
      </c>
      <c r="H77" s="9">
        <f t="shared" si="3"/>
        <v>1</v>
      </c>
      <c r="J77" s="3">
        <v>2.0</v>
      </c>
      <c r="K77" s="9">
        <f t="shared" si="4"/>
        <v>1</v>
      </c>
      <c r="M77" s="3">
        <v>2.0</v>
      </c>
      <c r="N77" s="9">
        <f t="shared" si="5"/>
        <v>1</v>
      </c>
      <c r="P77" s="3">
        <v>2.0</v>
      </c>
      <c r="Q77" s="9">
        <f t="shared" si="6"/>
        <v>1</v>
      </c>
      <c r="S77" s="3">
        <v>2.0</v>
      </c>
      <c r="T77" s="9">
        <f t="shared" si="7"/>
        <v>1</v>
      </c>
      <c r="V77" s="3">
        <v>2.0</v>
      </c>
      <c r="W77" s="9">
        <f t="shared" si="8"/>
        <v>1</v>
      </c>
      <c r="Y77" s="3">
        <v>2.0</v>
      </c>
      <c r="Z77" s="9">
        <f t="shared" si="9"/>
        <v>1</v>
      </c>
      <c r="AB77" s="3">
        <v>2.0</v>
      </c>
      <c r="AC77" s="9">
        <f t="shared" si="10"/>
        <v>1</v>
      </c>
      <c r="AE77" s="3">
        <v>2.0</v>
      </c>
      <c r="AF77" s="9">
        <f t="shared" si="11"/>
        <v>1</v>
      </c>
      <c r="AH77" s="3">
        <v>2.0</v>
      </c>
      <c r="AI77" s="9">
        <f t="shared" si="12"/>
        <v>1</v>
      </c>
      <c r="AK77" s="3">
        <v>2.0</v>
      </c>
      <c r="AL77" s="9">
        <f t="shared" si="13"/>
        <v>1</v>
      </c>
      <c r="AN77" s="4">
        <v>1.146</v>
      </c>
      <c r="AO77" s="9">
        <f t="shared" si="14"/>
        <v>0.1098701299</v>
      </c>
      <c r="AQ77" s="4">
        <v>101.314</v>
      </c>
      <c r="AR77" s="9">
        <f t="shared" si="15"/>
        <v>0.2799776952</v>
      </c>
      <c r="AT77" s="3">
        <v>86.0</v>
      </c>
      <c r="AU77" s="9">
        <f t="shared" si="16"/>
        <v>0.1135646688</v>
      </c>
      <c r="AW77" s="4">
        <v>3.978</v>
      </c>
      <c r="AX77" s="9">
        <f t="shared" si="17"/>
        <v>0.3802816901</v>
      </c>
      <c r="AZ77" s="4">
        <v>66.571</v>
      </c>
      <c r="BA77" s="9">
        <f t="shared" si="18"/>
        <v>0.3802816901</v>
      </c>
      <c r="BC77" s="3">
        <v>1.0</v>
      </c>
      <c r="BD77" s="9">
        <f t="shared" si="19"/>
        <v>0</v>
      </c>
      <c r="BF77" s="3">
        <v>2.0</v>
      </c>
      <c r="BG77" s="9">
        <f t="shared" si="20"/>
        <v>1</v>
      </c>
    </row>
    <row r="78" ht="15.75" customHeight="1">
      <c r="A78" s="3">
        <v>34.0</v>
      </c>
      <c r="B78" s="9">
        <f t="shared" si="1"/>
        <v>0.3802816901</v>
      </c>
      <c r="D78" s="3">
        <v>1.0</v>
      </c>
      <c r="E78" s="9">
        <f t="shared" si="2"/>
        <v>0</v>
      </c>
      <c r="G78" s="3">
        <v>1.0</v>
      </c>
      <c r="H78" s="9">
        <f t="shared" si="3"/>
        <v>0</v>
      </c>
      <c r="J78" s="3">
        <v>2.0</v>
      </c>
      <c r="K78" s="9">
        <f t="shared" si="4"/>
        <v>1</v>
      </c>
      <c r="M78" s="4">
        <v>1.0</v>
      </c>
      <c r="N78" s="9">
        <f t="shared" si="5"/>
        <v>0</v>
      </c>
      <c r="P78" s="4">
        <v>2.0</v>
      </c>
      <c r="Q78" s="9">
        <f t="shared" si="6"/>
        <v>1</v>
      </c>
      <c r="S78" s="4">
        <v>2.0</v>
      </c>
      <c r="T78" s="9">
        <f t="shared" si="7"/>
        <v>1</v>
      </c>
      <c r="V78" s="4">
        <v>2.0</v>
      </c>
      <c r="W78" s="9">
        <f t="shared" si="8"/>
        <v>1</v>
      </c>
      <c r="Y78" s="4">
        <v>2.0</v>
      </c>
      <c r="Z78" s="9">
        <f t="shared" si="9"/>
        <v>1</v>
      </c>
      <c r="AB78" s="4">
        <v>2.0</v>
      </c>
      <c r="AC78" s="9">
        <f t="shared" si="10"/>
        <v>1</v>
      </c>
      <c r="AE78" s="4">
        <v>2.0</v>
      </c>
      <c r="AF78" s="9">
        <f t="shared" si="11"/>
        <v>1</v>
      </c>
      <c r="AH78" s="4">
        <v>2.0</v>
      </c>
      <c r="AI78" s="9">
        <f t="shared" si="12"/>
        <v>1</v>
      </c>
      <c r="AK78" s="4">
        <v>2.0</v>
      </c>
      <c r="AL78" s="9">
        <f t="shared" si="13"/>
        <v>1</v>
      </c>
      <c r="AN78" s="4">
        <v>1.146</v>
      </c>
      <c r="AO78" s="9">
        <f t="shared" si="14"/>
        <v>0.1098701299</v>
      </c>
      <c r="AQ78" s="4">
        <v>101.314</v>
      </c>
      <c r="AR78" s="9">
        <f t="shared" si="15"/>
        <v>0.2799776952</v>
      </c>
      <c r="AT78" s="4">
        <v>82.438</v>
      </c>
      <c r="AU78" s="9">
        <f t="shared" si="16"/>
        <v>0.1079463722</v>
      </c>
      <c r="AW78" s="4">
        <v>3.978</v>
      </c>
      <c r="AX78" s="9">
        <f t="shared" si="17"/>
        <v>0.3802816901</v>
      </c>
      <c r="AZ78" s="4">
        <v>66.571</v>
      </c>
      <c r="BA78" s="9">
        <f t="shared" si="18"/>
        <v>0.3802816901</v>
      </c>
      <c r="BC78" s="3">
        <v>1.0</v>
      </c>
      <c r="BD78" s="9">
        <f t="shared" si="19"/>
        <v>0</v>
      </c>
      <c r="BF78" s="3">
        <v>2.0</v>
      </c>
      <c r="BG78" s="9">
        <f t="shared" si="20"/>
        <v>1</v>
      </c>
    </row>
    <row r="79" ht="15.75" customHeight="1">
      <c r="A79" s="3">
        <v>34.0</v>
      </c>
      <c r="B79" s="9">
        <f t="shared" si="1"/>
        <v>0.3802816901</v>
      </c>
      <c r="D79" s="3">
        <v>2.0</v>
      </c>
      <c r="E79" s="9">
        <f t="shared" si="2"/>
        <v>1</v>
      </c>
      <c r="G79" s="3">
        <v>1.0</v>
      </c>
      <c r="H79" s="9">
        <f t="shared" si="3"/>
        <v>0</v>
      </c>
      <c r="J79" s="3">
        <v>1.0</v>
      </c>
      <c r="K79" s="9">
        <f t="shared" si="4"/>
        <v>0</v>
      </c>
      <c r="M79" s="3">
        <v>2.0</v>
      </c>
      <c r="N79" s="9">
        <f t="shared" si="5"/>
        <v>1</v>
      </c>
      <c r="P79" s="3">
        <v>2.0</v>
      </c>
      <c r="Q79" s="9">
        <f t="shared" si="6"/>
        <v>1</v>
      </c>
      <c r="S79" s="3">
        <v>2.0</v>
      </c>
      <c r="T79" s="9">
        <f t="shared" si="7"/>
        <v>1</v>
      </c>
      <c r="V79" s="3">
        <v>2.0</v>
      </c>
      <c r="W79" s="9">
        <f t="shared" si="8"/>
        <v>1</v>
      </c>
      <c r="Y79" s="3">
        <v>1.0</v>
      </c>
      <c r="Z79" s="9">
        <f t="shared" si="9"/>
        <v>0</v>
      </c>
      <c r="AB79" s="3">
        <v>2.0</v>
      </c>
      <c r="AC79" s="9">
        <f t="shared" si="10"/>
        <v>1</v>
      </c>
      <c r="AE79" s="3">
        <v>2.0</v>
      </c>
      <c r="AF79" s="9">
        <f t="shared" si="11"/>
        <v>1</v>
      </c>
      <c r="AH79" s="3">
        <v>2.0</v>
      </c>
      <c r="AI79" s="9">
        <f t="shared" si="12"/>
        <v>1</v>
      </c>
      <c r="AK79" s="3">
        <v>2.0</v>
      </c>
      <c r="AL79" s="9">
        <f t="shared" si="13"/>
        <v>1</v>
      </c>
      <c r="AN79" s="3">
        <v>0.6</v>
      </c>
      <c r="AO79" s="9">
        <f t="shared" si="14"/>
        <v>0.03896103896</v>
      </c>
      <c r="AQ79" s="3">
        <v>30.0</v>
      </c>
      <c r="AR79" s="9">
        <f t="shared" si="15"/>
        <v>0.01486988848</v>
      </c>
      <c r="AT79" s="3">
        <v>24.0</v>
      </c>
      <c r="AU79" s="9">
        <f t="shared" si="16"/>
        <v>0.01577287066</v>
      </c>
      <c r="AW79" s="3">
        <v>4.0</v>
      </c>
      <c r="AX79" s="9">
        <f t="shared" si="17"/>
        <v>0.3802816901</v>
      </c>
      <c r="AZ79" s="3">
        <v>76.0</v>
      </c>
      <c r="BA79" s="9">
        <f t="shared" si="18"/>
        <v>0.3802816901</v>
      </c>
      <c r="BC79" s="3">
        <v>1.0</v>
      </c>
      <c r="BD79" s="9">
        <f t="shared" si="19"/>
        <v>0</v>
      </c>
      <c r="BF79" s="3">
        <v>2.0</v>
      </c>
      <c r="BG79" s="9">
        <f t="shared" si="20"/>
        <v>1</v>
      </c>
    </row>
    <row r="80" ht="15.75" customHeight="1">
      <c r="A80" s="3">
        <v>34.0</v>
      </c>
      <c r="B80" s="9">
        <f t="shared" si="1"/>
        <v>0.3802816901</v>
      </c>
      <c r="D80" s="3">
        <v>1.0</v>
      </c>
      <c r="E80" s="9">
        <f t="shared" si="2"/>
        <v>0</v>
      </c>
      <c r="G80" s="3">
        <v>1.0</v>
      </c>
      <c r="H80" s="9">
        <f t="shared" si="3"/>
        <v>0</v>
      </c>
      <c r="J80" s="3">
        <v>2.0</v>
      </c>
      <c r="K80" s="9">
        <f t="shared" si="4"/>
        <v>1</v>
      </c>
      <c r="M80" s="3">
        <v>1.0</v>
      </c>
      <c r="N80" s="9">
        <f t="shared" si="5"/>
        <v>0</v>
      </c>
      <c r="P80" s="3">
        <v>2.0</v>
      </c>
      <c r="Q80" s="9">
        <f t="shared" si="6"/>
        <v>1</v>
      </c>
      <c r="S80" s="3">
        <v>2.0</v>
      </c>
      <c r="T80" s="9">
        <f t="shared" si="7"/>
        <v>1</v>
      </c>
      <c r="V80" s="3">
        <v>1.0</v>
      </c>
      <c r="W80" s="9">
        <f t="shared" si="8"/>
        <v>0</v>
      </c>
      <c r="Y80" s="3">
        <v>1.0</v>
      </c>
      <c r="Z80" s="9">
        <f t="shared" si="9"/>
        <v>0</v>
      </c>
      <c r="AB80" s="3">
        <v>2.0</v>
      </c>
      <c r="AC80" s="9">
        <f t="shared" si="10"/>
        <v>1</v>
      </c>
      <c r="AE80" s="3">
        <v>1.0</v>
      </c>
      <c r="AF80" s="9">
        <f t="shared" si="11"/>
        <v>0</v>
      </c>
      <c r="AH80" s="3">
        <v>2.0</v>
      </c>
      <c r="AI80" s="9">
        <f t="shared" si="12"/>
        <v>1</v>
      </c>
      <c r="AK80" s="3">
        <v>2.0</v>
      </c>
      <c r="AL80" s="9">
        <f t="shared" si="13"/>
        <v>1</v>
      </c>
      <c r="AN80" s="3">
        <v>1.0</v>
      </c>
      <c r="AO80" s="9">
        <f t="shared" si="14"/>
        <v>0.09090909091</v>
      </c>
      <c r="AQ80" s="3">
        <v>72.0</v>
      </c>
      <c r="AR80" s="9">
        <f t="shared" si="15"/>
        <v>0.1710037175</v>
      </c>
      <c r="AT80" s="3">
        <v>46.0</v>
      </c>
      <c r="AU80" s="9">
        <f t="shared" si="16"/>
        <v>0.05047318612</v>
      </c>
      <c r="AW80" s="3">
        <v>4.4</v>
      </c>
      <c r="AX80" s="9">
        <f t="shared" si="17"/>
        <v>0.3802816901</v>
      </c>
      <c r="AZ80" s="3">
        <v>57.0</v>
      </c>
      <c r="BA80" s="9">
        <f t="shared" si="18"/>
        <v>0.3802816901</v>
      </c>
      <c r="BC80" s="3">
        <v>1.0</v>
      </c>
      <c r="BD80" s="9">
        <f t="shared" si="19"/>
        <v>0</v>
      </c>
      <c r="BF80" s="3">
        <v>2.0</v>
      </c>
      <c r="BG80" s="9">
        <f t="shared" si="20"/>
        <v>1</v>
      </c>
    </row>
    <row r="81" ht="15.75" customHeight="1">
      <c r="A81" s="3">
        <v>34.0</v>
      </c>
      <c r="B81" s="9">
        <f t="shared" si="1"/>
        <v>0.3802816901</v>
      </c>
      <c r="D81" s="3">
        <v>2.0</v>
      </c>
      <c r="E81" s="9">
        <f t="shared" si="2"/>
        <v>1</v>
      </c>
      <c r="G81" s="3">
        <v>2.0</v>
      </c>
      <c r="H81" s="9">
        <f t="shared" si="3"/>
        <v>1</v>
      </c>
      <c r="J81" s="3">
        <v>2.0</v>
      </c>
      <c r="K81" s="9">
        <f t="shared" si="4"/>
        <v>1</v>
      </c>
      <c r="M81" s="3">
        <v>1.0</v>
      </c>
      <c r="N81" s="9">
        <f t="shared" si="5"/>
        <v>0</v>
      </c>
      <c r="P81" s="3">
        <v>1.0</v>
      </c>
      <c r="Q81" s="9">
        <f t="shared" si="6"/>
        <v>0</v>
      </c>
      <c r="S81" s="3">
        <v>1.0</v>
      </c>
      <c r="T81" s="9">
        <f t="shared" si="7"/>
        <v>0</v>
      </c>
      <c r="V81" s="3">
        <v>1.0</v>
      </c>
      <c r="W81" s="9">
        <f t="shared" si="8"/>
        <v>0</v>
      </c>
      <c r="Y81" s="3">
        <v>1.0</v>
      </c>
      <c r="Z81" s="9">
        <f t="shared" si="9"/>
        <v>0</v>
      </c>
      <c r="AB81" s="3">
        <v>2.0</v>
      </c>
      <c r="AC81" s="9">
        <f t="shared" si="10"/>
        <v>1</v>
      </c>
      <c r="AE81" s="3">
        <v>1.0</v>
      </c>
      <c r="AF81" s="9">
        <f t="shared" si="11"/>
        <v>0</v>
      </c>
      <c r="AH81" s="3">
        <v>2.0</v>
      </c>
      <c r="AI81" s="9">
        <f t="shared" si="12"/>
        <v>1</v>
      </c>
      <c r="AK81" s="3">
        <v>2.0</v>
      </c>
      <c r="AL81" s="9">
        <f t="shared" si="13"/>
        <v>1</v>
      </c>
      <c r="AN81" s="3">
        <v>0.7</v>
      </c>
      <c r="AO81" s="9">
        <f t="shared" si="14"/>
        <v>0.05194805195</v>
      </c>
      <c r="AQ81" s="3">
        <v>70.0</v>
      </c>
      <c r="AR81" s="9">
        <f t="shared" si="15"/>
        <v>0.1635687732</v>
      </c>
      <c r="AT81" s="3">
        <v>24.0</v>
      </c>
      <c r="AU81" s="9">
        <f t="shared" si="16"/>
        <v>0.01577287066</v>
      </c>
      <c r="AW81" s="3">
        <v>4.1</v>
      </c>
      <c r="AX81" s="9">
        <f t="shared" si="17"/>
        <v>0.3802816901</v>
      </c>
      <c r="AZ81" s="3">
        <v>100.0</v>
      </c>
      <c r="BA81" s="9">
        <f t="shared" si="18"/>
        <v>0.3802816901</v>
      </c>
      <c r="BC81" s="3">
        <v>2.0</v>
      </c>
      <c r="BD81" s="9">
        <f t="shared" si="19"/>
        <v>1</v>
      </c>
      <c r="BF81" s="3">
        <v>2.0</v>
      </c>
      <c r="BG81" s="9">
        <f t="shared" si="20"/>
        <v>1</v>
      </c>
    </row>
    <row r="82" ht="15.75" customHeight="1">
      <c r="A82" s="3">
        <v>35.0</v>
      </c>
      <c r="B82" s="9">
        <f t="shared" si="1"/>
        <v>0.3943661972</v>
      </c>
      <c r="D82" s="3">
        <v>1.0</v>
      </c>
      <c r="E82" s="9">
        <f t="shared" si="2"/>
        <v>0</v>
      </c>
      <c r="G82" s="3">
        <v>2.0</v>
      </c>
      <c r="H82" s="9">
        <f t="shared" si="3"/>
        <v>1</v>
      </c>
      <c r="J82" s="3">
        <v>2.0</v>
      </c>
      <c r="K82" s="9">
        <f t="shared" si="4"/>
        <v>1</v>
      </c>
      <c r="M82" s="3">
        <v>1.0</v>
      </c>
      <c r="N82" s="9">
        <f t="shared" si="5"/>
        <v>0</v>
      </c>
      <c r="P82" s="3">
        <v>2.0</v>
      </c>
      <c r="Q82" s="9">
        <f t="shared" si="6"/>
        <v>1</v>
      </c>
      <c r="S82" s="3">
        <v>2.0</v>
      </c>
      <c r="T82" s="9">
        <f t="shared" si="7"/>
        <v>1</v>
      </c>
      <c r="V82" s="3">
        <v>2.0</v>
      </c>
      <c r="W82" s="9">
        <f t="shared" si="8"/>
        <v>1</v>
      </c>
      <c r="Y82" s="3">
        <v>2.0</v>
      </c>
      <c r="Z82" s="9">
        <f t="shared" si="9"/>
        <v>1</v>
      </c>
      <c r="AB82" s="3">
        <v>2.0</v>
      </c>
      <c r="AC82" s="9">
        <f t="shared" si="10"/>
        <v>1</v>
      </c>
      <c r="AE82" s="3">
        <v>2.0</v>
      </c>
      <c r="AF82" s="9">
        <f t="shared" si="11"/>
        <v>1</v>
      </c>
      <c r="AH82" s="3">
        <v>2.0</v>
      </c>
      <c r="AI82" s="9">
        <f t="shared" si="12"/>
        <v>1</v>
      </c>
      <c r="AK82" s="3">
        <v>2.0</v>
      </c>
      <c r="AL82" s="9">
        <f t="shared" si="13"/>
        <v>1</v>
      </c>
      <c r="AN82" s="3">
        <v>0.9</v>
      </c>
      <c r="AO82" s="9">
        <f t="shared" si="14"/>
        <v>0.07792207792</v>
      </c>
      <c r="AQ82" s="3">
        <v>58.0</v>
      </c>
      <c r="AR82" s="9">
        <f t="shared" si="15"/>
        <v>0.1189591078</v>
      </c>
      <c r="AT82" s="3">
        <v>92.0</v>
      </c>
      <c r="AU82" s="9">
        <f t="shared" si="16"/>
        <v>0.1230283912</v>
      </c>
      <c r="AW82" s="3">
        <v>4.3</v>
      </c>
      <c r="AX82" s="9">
        <f t="shared" si="17"/>
        <v>0.3943661972</v>
      </c>
      <c r="AZ82" s="3">
        <v>73.0</v>
      </c>
      <c r="BA82" s="9">
        <f t="shared" si="18"/>
        <v>0.3943661972</v>
      </c>
      <c r="BC82" s="3">
        <v>1.0</v>
      </c>
      <c r="BD82" s="9">
        <f t="shared" si="19"/>
        <v>0</v>
      </c>
      <c r="BF82" s="3">
        <v>2.0</v>
      </c>
      <c r="BG82" s="9">
        <f t="shared" si="20"/>
        <v>1</v>
      </c>
    </row>
    <row r="83" ht="15.75" customHeight="1">
      <c r="A83" s="3">
        <v>36.0</v>
      </c>
      <c r="B83" s="9">
        <f t="shared" si="1"/>
        <v>0.4084507042</v>
      </c>
      <c r="D83" s="3">
        <v>1.0</v>
      </c>
      <c r="E83" s="9">
        <f t="shared" si="2"/>
        <v>0</v>
      </c>
      <c r="G83" s="3">
        <v>1.0</v>
      </c>
      <c r="H83" s="9">
        <f t="shared" si="3"/>
        <v>0</v>
      </c>
      <c r="J83" s="3">
        <v>2.0</v>
      </c>
      <c r="K83" s="9">
        <f t="shared" si="4"/>
        <v>1</v>
      </c>
      <c r="M83" s="3">
        <v>2.0</v>
      </c>
      <c r="N83" s="9">
        <f t="shared" si="5"/>
        <v>1</v>
      </c>
      <c r="P83" s="3">
        <v>2.0</v>
      </c>
      <c r="Q83" s="9">
        <f t="shared" si="6"/>
        <v>1</v>
      </c>
      <c r="S83" s="3">
        <v>2.0</v>
      </c>
      <c r="T83" s="9">
        <f t="shared" si="7"/>
        <v>1</v>
      </c>
      <c r="V83" s="3">
        <v>2.0</v>
      </c>
      <c r="W83" s="9">
        <f t="shared" si="8"/>
        <v>1</v>
      </c>
      <c r="Y83" s="3">
        <v>2.0</v>
      </c>
      <c r="Z83" s="9">
        <f t="shared" si="9"/>
        <v>1</v>
      </c>
      <c r="AB83" s="3">
        <v>1.0</v>
      </c>
      <c r="AC83" s="9">
        <f t="shared" si="10"/>
        <v>0</v>
      </c>
      <c r="AE83" s="3">
        <v>2.0</v>
      </c>
      <c r="AF83" s="9">
        <f t="shared" si="11"/>
        <v>1</v>
      </c>
      <c r="AH83" s="3">
        <v>2.0</v>
      </c>
      <c r="AI83" s="9">
        <f t="shared" si="12"/>
        <v>1</v>
      </c>
      <c r="AK83" s="3">
        <v>2.0</v>
      </c>
      <c r="AL83" s="9">
        <f t="shared" si="13"/>
        <v>1</v>
      </c>
      <c r="AN83" s="3">
        <v>0.8</v>
      </c>
      <c r="AO83" s="9">
        <f t="shared" si="14"/>
        <v>0.06493506494</v>
      </c>
      <c r="AQ83" s="3">
        <v>85.0</v>
      </c>
      <c r="AR83" s="9">
        <f t="shared" si="15"/>
        <v>0.219330855</v>
      </c>
      <c r="AT83" s="3">
        <v>44.0</v>
      </c>
      <c r="AU83" s="9">
        <f t="shared" si="16"/>
        <v>0.04731861199</v>
      </c>
      <c r="AW83" s="3">
        <v>4.2</v>
      </c>
      <c r="AX83" s="9">
        <f t="shared" si="17"/>
        <v>0.4084507042</v>
      </c>
      <c r="AZ83" s="3">
        <v>85.0</v>
      </c>
      <c r="BA83" s="9">
        <f t="shared" si="18"/>
        <v>0.4084507042</v>
      </c>
      <c r="BC83" s="3">
        <v>1.0</v>
      </c>
      <c r="BD83" s="9">
        <f t="shared" si="19"/>
        <v>0</v>
      </c>
      <c r="BF83" s="3">
        <v>2.0</v>
      </c>
      <c r="BG83" s="9">
        <f t="shared" si="20"/>
        <v>1</v>
      </c>
    </row>
    <row r="84" ht="15.75" customHeight="1">
      <c r="A84" s="3">
        <v>36.0</v>
      </c>
      <c r="B84" s="9">
        <f t="shared" si="1"/>
        <v>0.4084507042</v>
      </c>
      <c r="D84" s="3">
        <v>1.0</v>
      </c>
      <c r="E84" s="9">
        <f t="shared" si="2"/>
        <v>0</v>
      </c>
      <c r="G84" s="3">
        <v>1.0</v>
      </c>
      <c r="H84" s="9">
        <f t="shared" si="3"/>
        <v>0</v>
      </c>
      <c r="J84" s="3">
        <v>2.0</v>
      </c>
      <c r="K84" s="9">
        <f t="shared" si="4"/>
        <v>1</v>
      </c>
      <c r="M84" s="3">
        <v>2.0</v>
      </c>
      <c r="N84" s="9">
        <f t="shared" si="5"/>
        <v>1</v>
      </c>
      <c r="P84" s="3">
        <v>2.0</v>
      </c>
      <c r="Q84" s="9">
        <f t="shared" si="6"/>
        <v>1</v>
      </c>
      <c r="S84" s="3">
        <v>2.0</v>
      </c>
      <c r="T84" s="9">
        <f t="shared" si="7"/>
        <v>1</v>
      </c>
      <c r="V84" s="3">
        <v>1.0</v>
      </c>
      <c r="W84" s="9">
        <f t="shared" si="8"/>
        <v>0</v>
      </c>
      <c r="Y84" s="3">
        <v>1.0</v>
      </c>
      <c r="Z84" s="9">
        <f t="shared" si="9"/>
        <v>0</v>
      </c>
      <c r="AB84" s="3">
        <v>1.0</v>
      </c>
      <c r="AC84" s="9">
        <f t="shared" si="10"/>
        <v>0</v>
      </c>
      <c r="AE84" s="3">
        <v>2.0</v>
      </c>
      <c r="AF84" s="9">
        <f t="shared" si="11"/>
        <v>1</v>
      </c>
      <c r="AH84" s="3">
        <v>2.0</v>
      </c>
      <c r="AI84" s="9">
        <f t="shared" si="12"/>
        <v>1</v>
      </c>
      <c r="AK84" s="3">
        <v>2.0</v>
      </c>
      <c r="AL84" s="9">
        <f t="shared" si="13"/>
        <v>1</v>
      </c>
      <c r="AN84" s="3">
        <v>0.7</v>
      </c>
      <c r="AO84" s="9">
        <f t="shared" si="14"/>
        <v>0.05194805195</v>
      </c>
      <c r="AQ84" s="3">
        <v>164.0</v>
      </c>
      <c r="AR84" s="9">
        <f t="shared" si="15"/>
        <v>0.5130111524</v>
      </c>
      <c r="AT84" s="3">
        <v>44.0</v>
      </c>
      <c r="AU84" s="9">
        <f t="shared" si="16"/>
        <v>0.04731861199</v>
      </c>
      <c r="AW84" s="3">
        <v>3.1</v>
      </c>
      <c r="AX84" s="9">
        <f t="shared" si="17"/>
        <v>0.4084507042</v>
      </c>
      <c r="AZ84" s="3">
        <v>41.0</v>
      </c>
      <c r="BA84" s="9">
        <f t="shared" si="18"/>
        <v>0.4084507042</v>
      </c>
      <c r="BC84" s="3">
        <v>1.0</v>
      </c>
      <c r="BD84" s="9">
        <f t="shared" si="19"/>
        <v>0</v>
      </c>
      <c r="BF84" s="3">
        <v>2.0</v>
      </c>
      <c r="BG84" s="9">
        <f t="shared" si="20"/>
        <v>1</v>
      </c>
    </row>
    <row r="85" ht="15.75" customHeight="1">
      <c r="A85" s="3">
        <v>36.0</v>
      </c>
      <c r="B85" s="9">
        <f t="shared" si="1"/>
        <v>0.4084507042</v>
      </c>
      <c r="D85" s="3">
        <v>1.0</v>
      </c>
      <c r="E85" s="9">
        <f t="shared" si="2"/>
        <v>0</v>
      </c>
      <c r="G85" s="3">
        <v>1.0</v>
      </c>
      <c r="H85" s="9">
        <f t="shared" si="3"/>
        <v>0</v>
      </c>
      <c r="J85" s="3">
        <v>2.0</v>
      </c>
      <c r="K85" s="9">
        <f t="shared" si="4"/>
        <v>1</v>
      </c>
      <c r="M85" s="3">
        <v>1.0</v>
      </c>
      <c r="N85" s="9">
        <f t="shared" si="5"/>
        <v>0</v>
      </c>
      <c r="P85" s="3">
        <v>1.0</v>
      </c>
      <c r="Q85" s="9">
        <f t="shared" si="6"/>
        <v>0</v>
      </c>
      <c r="S85" s="3">
        <v>1.0</v>
      </c>
      <c r="T85" s="9">
        <f t="shared" si="7"/>
        <v>0</v>
      </c>
      <c r="V85" s="3">
        <v>2.0</v>
      </c>
      <c r="W85" s="9">
        <f t="shared" si="8"/>
        <v>1</v>
      </c>
      <c r="Y85" s="3">
        <v>1.0</v>
      </c>
      <c r="Z85" s="9">
        <f t="shared" si="9"/>
        <v>0</v>
      </c>
      <c r="AB85" s="3">
        <v>2.0</v>
      </c>
      <c r="AC85" s="9">
        <f t="shared" si="10"/>
        <v>1</v>
      </c>
      <c r="AE85" s="3">
        <v>2.0</v>
      </c>
      <c r="AF85" s="9">
        <f t="shared" si="11"/>
        <v>1</v>
      </c>
      <c r="AH85" s="3">
        <v>2.0</v>
      </c>
      <c r="AI85" s="9">
        <f t="shared" si="12"/>
        <v>1</v>
      </c>
      <c r="AK85" s="3">
        <v>2.0</v>
      </c>
      <c r="AL85" s="9">
        <f t="shared" si="13"/>
        <v>1</v>
      </c>
      <c r="AN85" s="3">
        <v>1.0</v>
      </c>
      <c r="AO85" s="9">
        <f t="shared" si="14"/>
        <v>0.09090909091</v>
      </c>
      <c r="AQ85" s="4">
        <v>101.314</v>
      </c>
      <c r="AR85" s="9">
        <f t="shared" si="15"/>
        <v>0.2799776952</v>
      </c>
      <c r="AT85" s="3">
        <v>45.0</v>
      </c>
      <c r="AU85" s="9">
        <f t="shared" si="16"/>
        <v>0.04889589905</v>
      </c>
      <c r="AW85" s="3">
        <v>4.0</v>
      </c>
      <c r="AX85" s="9">
        <f t="shared" si="17"/>
        <v>0.4084507042</v>
      </c>
      <c r="AZ85" s="3">
        <v>57.0</v>
      </c>
      <c r="BA85" s="9">
        <f t="shared" si="18"/>
        <v>0.4084507042</v>
      </c>
      <c r="BC85" s="3">
        <v>1.0</v>
      </c>
      <c r="BD85" s="9">
        <f t="shared" si="19"/>
        <v>0</v>
      </c>
      <c r="BF85" s="3">
        <v>2.0</v>
      </c>
      <c r="BG85" s="9">
        <f t="shared" si="20"/>
        <v>1</v>
      </c>
    </row>
    <row r="86" ht="15.75" customHeight="1">
      <c r="A86" s="3">
        <v>36.0</v>
      </c>
      <c r="B86" s="9">
        <f t="shared" si="1"/>
        <v>0.4084507042</v>
      </c>
      <c r="D86" s="3">
        <v>1.0</v>
      </c>
      <c r="E86" s="9">
        <f t="shared" si="2"/>
        <v>0</v>
      </c>
      <c r="G86" s="3">
        <v>2.0</v>
      </c>
      <c r="H86" s="9">
        <f t="shared" si="3"/>
        <v>1</v>
      </c>
      <c r="J86" s="3">
        <v>2.0</v>
      </c>
      <c r="K86" s="9">
        <f t="shared" si="4"/>
        <v>1</v>
      </c>
      <c r="M86" s="3">
        <v>2.0</v>
      </c>
      <c r="N86" s="9">
        <f t="shared" si="5"/>
        <v>1</v>
      </c>
      <c r="P86" s="3">
        <v>2.0</v>
      </c>
      <c r="Q86" s="9">
        <f t="shared" si="6"/>
        <v>1</v>
      </c>
      <c r="S86" s="3">
        <v>2.0</v>
      </c>
      <c r="T86" s="9">
        <f t="shared" si="7"/>
        <v>1</v>
      </c>
      <c r="V86" s="3">
        <v>2.0</v>
      </c>
      <c r="W86" s="9">
        <f t="shared" si="8"/>
        <v>1</v>
      </c>
      <c r="Y86" s="3">
        <v>2.0</v>
      </c>
      <c r="Z86" s="9">
        <f t="shared" si="9"/>
        <v>1</v>
      </c>
      <c r="AB86" s="3">
        <v>2.0</v>
      </c>
      <c r="AC86" s="9">
        <f t="shared" si="10"/>
        <v>1</v>
      </c>
      <c r="AE86" s="3">
        <v>2.0</v>
      </c>
      <c r="AF86" s="9">
        <f t="shared" si="11"/>
        <v>1</v>
      </c>
      <c r="AH86" s="3">
        <v>2.0</v>
      </c>
      <c r="AI86" s="9">
        <f t="shared" si="12"/>
        <v>1</v>
      </c>
      <c r="AK86" s="3">
        <v>2.0</v>
      </c>
      <c r="AL86" s="9">
        <f t="shared" si="13"/>
        <v>1</v>
      </c>
      <c r="AN86" s="3">
        <v>0.7</v>
      </c>
      <c r="AO86" s="9">
        <f t="shared" si="14"/>
        <v>0.05194805195</v>
      </c>
      <c r="AQ86" s="3">
        <v>62.0</v>
      </c>
      <c r="AR86" s="9">
        <f t="shared" si="15"/>
        <v>0.1338289963</v>
      </c>
      <c r="AT86" s="3">
        <v>224.0</v>
      </c>
      <c r="AU86" s="9">
        <f t="shared" si="16"/>
        <v>0.3312302839</v>
      </c>
      <c r="AW86" s="3">
        <v>4.2</v>
      </c>
      <c r="AX86" s="9">
        <f t="shared" si="17"/>
        <v>0.4084507042</v>
      </c>
      <c r="AZ86" s="3">
        <v>100.0</v>
      </c>
      <c r="BA86" s="9">
        <f t="shared" si="18"/>
        <v>0.4084507042</v>
      </c>
      <c r="BC86" s="3">
        <v>1.0</v>
      </c>
      <c r="BD86" s="9">
        <f t="shared" si="19"/>
        <v>0</v>
      </c>
      <c r="BF86" s="3">
        <v>2.0</v>
      </c>
      <c r="BG86" s="9">
        <f t="shared" si="20"/>
        <v>1</v>
      </c>
    </row>
    <row r="87" ht="15.75" customHeight="1">
      <c r="A87" s="3">
        <v>36.0</v>
      </c>
      <c r="B87" s="9">
        <f t="shared" si="1"/>
        <v>0.4084507042</v>
      </c>
      <c r="D87" s="3">
        <v>1.0</v>
      </c>
      <c r="E87" s="9">
        <f t="shared" si="2"/>
        <v>0</v>
      </c>
      <c r="G87" s="3">
        <v>1.0</v>
      </c>
      <c r="H87" s="9">
        <f t="shared" si="3"/>
        <v>0</v>
      </c>
      <c r="J87" s="3">
        <v>2.0</v>
      </c>
      <c r="K87" s="9">
        <f t="shared" si="4"/>
        <v>1</v>
      </c>
      <c r="M87" s="3">
        <v>2.0</v>
      </c>
      <c r="N87" s="9">
        <f t="shared" si="5"/>
        <v>1</v>
      </c>
      <c r="P87" s="3">
        <v>2.0</v>
      </c>
      <c r="Q87" s="9">
        <f t="shared" si="6"/>
        <v>1</v>
      </c>
      <c r="S87" s="3">
        <v>2.0</v>
      </c>
      <c r="T87" s="9">
        <f t="shared" si="7"/>
        <v>1</v>
      </c>
      <c r="V87" s="3">
        <v>2.0</v>
      </c>
      <c r="W87" s="9">
        <f t="shared" si="8"/>
        <v>1</v>
      </c>
      <c r="Y87" s="3">
        <v>2.0</v>
      </c>
      <c r="Z87" s="9">
        <f t="shared" si="9"/>
        <v>1</v>
      </c>
      <c r="AB87" s="3">
        <v>2.0</v>
      </c>
      <c r="AC87" s="9">
        <f t="shared" si="10"/>
        <v>1</v>
      </c>
      <c r="AE87" s="3">
        <v>2.0</v>
      </c>
      <c r="AF87" s="9">
        <f t="shared" si="11"/>
        <v>1</v>
      </c>
      <c r="AH87" s="3">
        <v>2.0</v>
      </c>
      <c r="AI87" s="9">
        <f t="shared" si="12"/>
        <v>1</v>
      </c>
      <c r="AK87" s="3">
        <v>2.0</v>
      </c>
      <c r="AL87" s="9">
        <f t="shared" si="13"/>
        <v>1</v>
      </c>
      <c r="AN87" s="3">
        <v>1.1</v>
      </c>
      <c r="AO87" s="9">
        <f t="shared" si="14"/>
        <v>0.1038961039</v>
      </c>
      <c r="AQ87" s="3">
        <v>141.0</v>
      </c>
      <c r="AR87" s="9">
        <f t="shared" si="15"/>
        <v>0.4275092937</v>
      </c>
      <c r="AT87" s="3">
        <v>75.0</v>
      </c>
      <c r="AU87" s="9">
        <f t="shared" si="16"/>
        <v>0.09621451104</v>
      </c>
      <c r="AW87" s="3">
        <v>3.3</v>
      </c>
      <c r="AX87" s="9">
        <f t="shared" si="17"/>
        <v>0.4084507042</v>
      </c>
      <c r="AZ87" s="4">
        <v>66.571</v>
      </c>
      <c r="BA87" s="9">
        <f t="shared" si="18"/>
        <v>0.4084507042</v>
      </c>
      <c r="BC87" s="3">
        <v>2.0</v>
      </c>
      <c r="BD87" s="9">
        <f t="shared" si="19"/>
        <v>1</v>
      </c>
      <c r="BF87" s="3">
        <v>2.0</v>
      </c>
      <c r="BG87" s="9">
        <f t="shared" si="20"/>
        <v>1</v>
      </c>
    </row>
    <row r="88" ht="15.75" customHeight="1">
      <c r="A88" s="3">
        <v>36.0</v>
      </c>
      <c r="B88" s="9">
        <f t="shared" si="1"/>
        <v>0.4084507042</v>
      </c>
      <c r="D88" s="3">
        <v>1.0</v>
      </c>
      <c r="E88" s="9">
        <f t="shared" si="2"/>
        <v>0</v>
      </c>
      <c r="G88" s="3">
        <v>1.0</v>
      </c>
      <c r="H88" s="9">
        <f t="shared" si="3"/>
        <v>0</v>
      </c>
      <c r="J88" s="3">
        <v>2.0</v>
      </c>
      <c r="K88" s="9">
        <f t="shared" si="4"/>
        <v>1</v>
      </c>
      <c r="M88" s="3">
        <v>1.0</v>
      </c>
      <c r="N88" s="9">
        <f t="shared" si="5"/>
        <v>0</v>
      </c>
      <c r="P88" s="3">
        <v>1.0</v>
      </c>
      <c r="Q88" s="9">
        <f t="shared" si="6"/>
        <v>0</v>
      </c>
      <c r="S88" s="3">
        <v>1.0</v>
      </c>
      <c r="T88" s="9">
        <f t="shared" si="7"/>
        <v>0</v>
      </c>
      <c r="V88" s="3">
        <v>1.0</v>
      </c>
      <c r="W88" s="9">
        <f t="shared" si="8"/>
        <v>0</v>
      </c>
      <c r="Y88" s="3">
        <v>1.0</v>
      </c>
      <c r="Z88" s="9">
        <f t="shared" si="9"/>
        <v>0</v>
      </c>
      <c r="AB88" s="3">
        <v>2.0</v>
      </c>
      <c r="AC88" s="9">
        <f t="shared" si="10"/>
        <v>1</v>
      </c>
      <c r="AE88" s="3">
        <v>1.0</v>
      </c>
      <c r="AF88" s="9">
        <f t="shared" si="11"/>
        <v>0</v>
      </c>
      <c r="AH88" s="3">
        <v>2.0</v>
      </c>
      <c r="AI88" s="9">
        <f t="shared" si="12"/>
        <v>1</v>
      </c>
      <c r="AK88" s="3">
        <v>1.0</v>
      </c>
      <c r="AL88" s="9">
        <f t="shared" si="13"/>
        <v>0</v>
      </c>
      <c r="AN88" s="3">
        <v>1.7</v>
      </c>
      <c r="AO88" s="9">
        <f t="shared" si="14"/>
        <v>0.1818181818</v>
      </c>
      <c r="AQ88" s="3">
        <v>295.0</v>
      </c>
      <c r="AR88" s="9">
        <f t="shared" si="15"/>
        <v>1</v>
      </c>
      <c r="AT88" s="3">
        <v>60.0</v>
      </c>
      <c r="AU88" s="9">
        <f t="shared" si="16"/>
        <v>0.07255520505</v>
      </c>
      <c r="AW88" s="3">
        <v>2.7</v>
      </c>
      <c r="AX88" s="9">
        <f t="shared" si="17"/>
        <v>0.4084507042</v>
      </c>
      <c r="AZ88" s="4">
        <v>66.571</v>
      </c>
      <c r="BA88" s="9">
        <f t="shared" si="18"/>
        <v>0.4084507042</v>
      </c>
      <c r="BC88" s="3">
        <v>2.0</v>
      </c>
      <c r="BD88" s="9">
        <f t="shared" si="19"/>
        <v>1</v>
      </c>
      <c r="BF88" s="3">
        <v>2.0</v>
      </c>
      <c r="BG88" s="9">
        <f t="shared" si="20"/>
        <v>1</v>
      </c>
    </row>
    <row r="89" ht="15.75" customHeight="1">
      <c r="A89" s="3">
        <v>36.0</v>
      </c>
      <c r="B89" s="9">
        <f t="shared" si="1"/>
        <v>0.4084507042</v>
      </c>
      <c r="D89" s="3">
        <v>1.0</v>
      </c>
      <c r="E89" s="9">
        <f t="shared" si="2"/>
        <v>0</v>
      </c>
      <c r="G89" s="3">
        <v>2.0</v>
      </c>
      <c r="H89" s="9">
        <f t="shared" si="3"/>
        <v>1</v>
      </c>
      <c r="J89" s="3">
        <v>2.0</v>
      </c>
      <c r="K89" s="9">
        <f t="shared" si="4"/>
        <v>1</v>
      </c>
      <c r="M89" s="3">
        <v>2.0</v>
      </c>
      <c r="N89" s="9">
        <f t="shared" si="5"/>
        <v>1</v>
      </c>
      <c r="P89" s="3">
        <v>2.0</v>
      </c>
      <c r="Q89" s="9">
        <f t="shared" si="6"/>
        <v>1</v>
      </c>
      <c r="S89" s="3">
        <v>2.0</v>
      </c>
      <c r="T89" s="9">
        <f t="shared" si="7"/>
        <v>1</v>
      </c>
      <c r="V89" s="3">
        <v>2.0</v>
      </c>
      <c r="W89" s="9">
        <f t="shared" si="8"/>
        <v>1</v>
      </c>
      <c r="Y89" s="3">
        <v>2.0</v>
      </c>
      <c r="Z89" s="9">
        <f t="shared" si="9"/>
        <v>1</v>
      </c>
      <c r="AB89" s="3">
        <v>2.0</v>
      </c>
      <c r="AC89" s="9">
        <f t="shared" si="10"/>
        <v>1</v>
      </c>
      <c r="AE89" s="3">
        <v>2.0</v>
      </c>
      <c r="AF89" s="9">
        <f t="shared" si="11"/>
        <v>1</v>
      </c>
      <c r="AH89" s="3">
        <v>2.0</v>
      </c>
      <c r="AI89" s="9">
        <f t="shared" si="12"/>
        <v>1</v>
      </c>
      <c r="AK89" s="3">
        <v>2.0</v>
      </c>
      <c r="AL89" s="9">
        <f t="shared" si="13"/>
        <v>1</v>
      </c>
      <c r="AN89" s="3">
        <v>0.6</v>
      </c>
      <c r="AO89" s="9">
        <f t="shared" si="14"/>
        <v>0.03896103896</v>
      </c>
      <c r="AQ89" s="3">
        <v>120.0</v>
      </c>
      <c r="AR89" s="9">
        <f t="shared" si="15"/>
        <v>0.3494423792</v>
      </c>
      <c r="AT89" s="3">
        <v>30.0</v>
      </c>
      <c r="AU89" s="9">
        <f t="shared" si="16"/>
        <v>0.02523659306</v>
      </c>
      <c r="AW89" s="3">
        <v>4.0</v>
      </c>
      <c r="AX89" s="9">
        <f t="shared" si="17"/>
        <v>0.4084507042</v>
      </c>
      <c r="AZ89" s="4">
        <v>66.571</v>
      </c>
      <c r="BA89" s="9">
        <f t="shared" si="18"/>
        <v>0.4084507042</v>
      </c>
      <c r="BC89" s="3">
        <v>2.0</v>
      </c>
      <c r="BD89" s="9">
        <f t="shared" si="19"/>
        <v>1</v>
      </c>
      <c r="BF89" s="3">
        <v>2.0</v>
      </c>
      <c r="BG89" s="9">
        <f t="shared" si="20"/>
        <v>1</v>
      </c>
    </row>
    <row r="90" ht="15.75" customHeight="1">
      <c r="A90" s="3">
        <v>37.0</v>
      </c>
      <c r="B90" s="9">
        <f t="shared" si="1"/>
        <v>0.4225352113</v>
      </c>
      <c r="D90" s="3">
        <v>1.0</v>
      </c>
      <c r="E90" s="9">
        <f t="shared" si="2"/>
        <v>0</v>
      </c>
      <c r="G90" s="3">
        <v>1.0</v>
      </c>
      <c r="H90" s="9">
        <f t="shared" si="3"/>
        <v>0</v>
      </c>
      <c r="J90" s="3">
        <v>2.0</v>
      </c>
      <c r="K90" s="9">
        <f t="shared" si="4"/>
        <v>1</v>
      </c>
      <c r="M90" s="3">
        <v>2.0</v>
      </c>
      <c r="N90" s="9">
        <f t="shared" si="5"/>
        <v>1</v>
      </c>
      <c r="P90" s="3">
        <v>2.0</v>
      </c>
      <c r="Q90" s="9">
        <f t="shared" si="6"/>
        <v>1</v>
      </c>
      <c r="S90" s="3">
        <v>2.0</v>
      </c>
      <c r="T90" s="9">
        <f t="shared" si="7"/>
        <v>1</v>
      </c>
      <c r="V90" s="3">
        <v>2.0</v>
      </c>
      <c r="W90" s="9">
        <f t="shared" si="8"/>
        <v>1</v>
      </c>
      <c r="Y90" s="3">
        <v>1.0</v>
      </c>
      <c r="Z90" s="9">
        <f t="shared" si="9"/>
        <v>0</v>
      </c>
      <c r="AB90" s="3">
        <v>2.0</v>
      </c>
      <c r="AC90" s="9">
        <f t="shared" si="10"/>
        <v>1</v>
      </c>
      <c r="AE90" s="3">
        <v>1.0</v>
      </c>
      <c r="AF90" s="9">
        <f t="shared" si="11"/>
        <v>0</v>
      </c>
      <c r="AH90" s="3">
        <v>2.0</v>
      </c>
      <c r="AI90" s="9">
        <f t="shared" si="12"/>
        <v>1</v>
      </c>
      <c r="AK90" s="3">
        <v>2.0</v>
      </c>
      <c r="AL90" s="9">
        <f t="shared" si="13"/>
        <v>1</v>
      </c>
      <c r="AN90" s="3">
        <v>0.6</v>
      </c>
      <c r="AO90" s="9">
        <f t="shared" si="14"/>
        <v>0.03896103896</v>
      </c>
      <c r="AQ90" s="3">
        <v>80.0</v>
      </c>
      <c r="AR90" s="9">
        <f t="shared" si="15"/>
        <v>0.2007434944</v>
      </c>
      <c r="AT90" s="3">
        <v>80.0</v>
      </c>
      <c r="AU90" s="9">
        <f t="shared" si="16"/>
        <v>0.1041009464</v>
      </c>
      <c r="AW90" s="3">
        <v>3.8</v>
      </c>
      <c r="AX90" s="9">
        <f t="shared" si="17"/>
        <v>0.4225352113</v>
      </c>
      <c r="AZ90" s="4">
        <v>66.571</v>
      </c>
      <c r="BA90" s="9">
        <f t="shared" si="18"/>
        <v>0.4225352113</v>
      </c>
      <c r="BC90" s="3">
        <v>1.0</v>
      </c>
      <c r="BD90" s="9">
        <f t="shared" si="19"/>
        <v>0</v>
      </c>
      <c r="BF90" s="3">
        <v>2.0</v>
      </c>
      <c r="BG90" s="9">
        <f t="shared" si="20"/>
        <v>1</v>
      </c>
    </row>
    <row r="91" ht="15.75" customHeight="1">
      <c r="A91" s="3">
        <v>37.0</v>
      </c>
      <c r="B91" s="9">
        <f t="shared" si="1"/>
        <v>0.4225352113</v>
      </c>
      <c r="D91" s="3">
        <v>1.0</v>
      </c>
      <c r="E91" s="9">
        <f t="shared" si="2"/>
        <v>0</v>
      </c>
      <c r="G91" s="3">
        <v>1.0</v>
      </c>
      <c r="H91" s="9">
        <f t="shared" si="3"/>
        <v>0</v>
      </c>
      <c r="J91" s="3">
        <v>2.0</v>
      </c>
      <c r="K91" s="9">
        <f t="shared" si="4"/>
        <v>1</v>
      </c>
      <c r="M91" s="3">
        <v>1.0</v>
      </c>
      <c r="N91" s="9">
        <f t="shared" si="5"/>
        <v>0</v>
      </c>
      <c r="P91" s="3">
        <v>1.0</v>
      </c>
      <c r="Q91" s="9">
        <f t="shared" si="6"/>
        <v>0</v>
      </c>
      <c r="S91" s="3">
        <v>1.0</v>
      </c>
      <c r="T91" s="9">
        <f t="shared" si="7"/>
        <v>0</v>
      </c>
      <c r="V91" s="3">
        <v>2.0</v>
      </c>
      <c r="W91" s="9">
        <f t="shared" si="8"/>
        <v>1</v>
      </c>
      <c r="Y91" s="3">
        <v>2.0</v>
      </c>
      <c r="Z91" s="9">
        <f t="shared" si="9"/>
        <v>1</v>
      </c>
      <c r="AB91" s="3">
        <v>2.0</v>
      </c>
      <c r="AC91" s="9">
        <f t="shared" si="10"/>
        <v>1</v>
      </c>
      <c r="AE91" s="3">
        <v>2.0</v>
      </c>
      <c r="AF91" s="9">
        <f t="shared" si="11"/>
        <v>1</v>
      </c>
      <c r="AH91" s="3">
        <v>2.0</v>
      </c>
      <c r="AI91" s="9">
        <f t="shared" si="12"/>
        <v>1</v>
      </c>
      <c r="AK91" s="3">
        <v>2.0</v>
      </c>
      <c r="AL91" s="9">
        <f t="shared" si="13"/>
        <v>1</v>
      </c>
      <c r="AN91" s="3">
        <v>0.8</v>
      </c>
      <c r="AO91" s="9">
        <f t="shared" si="14"/>
        <v>0.06493506494</v>
      </c>
      <c r="AQ91" s="3">
        <v>92.0</v>
      </c>
      <c r="AR91" s="9">
        <f t="shared" si="15"/>
        <v>0.2453531599</v>
      </c>
      <c r="AT91" s="3">
        <v>59.0</v>
      </c>
      <c r="AU91" s="9">
        <f t="shared" si="16"/>
        <v>0.07097791798</v>
      </c>
      <c r="AW91" s="4">
        <v>3.978</v>
      </c>
      <c r="AX91" s="9">
        <f t="shared" si="17"/>
        <v>0.4225352113</v>
      </c>
      <c r="AZ91" s="4">
        <v>66.571</v>
      </c>
      <c r="BA91" s="9">
        <f t="shared" si="18"/>
        <v>0.4225352113</v>
      </c>
      <c r="BC91" s="3">
        <v>1.0</v>
      </c>
      <c r="BD91" s="9">
        <f t="shared" si="19"/>
        <v>0</v>
      </c>
      <c r="BF91" s="3">
        <v>2.0</v>
      </c>
      <c r="BG91" s="9">
        <f t="shared" si="20"/>
        <v>1</v>
      </c>
    </row>
    <row r="92" ht="15.75" customHeight="1">
      <c r="A92" s="3">
        <v>37.0</v>
      </c>
      <c r="B92" s="9">
        <f t="shared" si="1"/>
        <v>0.4225352113</v>
      </c>
      <c r="D92" s="3">
        <v>1.0</v>
      </c>
      <c r="E92" s="9">
        <f t="shared" si="2"/>
        <v>0</v>
      </c>
      <c r="G92" s="3">
        <v>2.0</v>
      </c>
      <c r="H92" s="9">
        <f t="shared" si="3"/>
        <v>1</v>
      </c>
      <c r="J92" s="3">
        <v>2.0</v>
      </c>
      <c r="K92" s="9">
        <f t="shared" si="4"/>
        <v>1</v>
      </c>
      <c r="M92" s="3">
        <v>2.0</v>
      </c>
      <c r="N92" s="9">
        <f t="shared" si="5"/>
        <v>1</v>
      </c>
      <c r="P92" s="3">
        <v>2.0</v>
      </c>
      <c r="Q92" s="9">
        <f t="shared" si="6"/>
        <v>1</v>
      </c>
      <c r="S92" s="3">
        <v>2.0</v>
      </c>
      <c r="T92" s="9">
        <f t="shared" si="7"/>
        <v>1</v>
      </c>
      <c r="V92" s="3">
        <v>2.0</v>
      </c>
      <c r="W92" s="9">
        <f t="shared" si="8"/>
        <v>1</v>
      </c>
      <c r="Y92" s="3">
        <v>2.0</v>
      </c>
      <c r="Z92" s="9">
        <f t="shared" si="9"/>
        <v>1</v>
      </c>
      <c r="AB92" s="3">
        <v>2.0</v>
      </c>
      <c r="AC92" s="9">
        <f t="shared" si="10"/>
        <v>1</v>
      </c>
      <c r="AE92" s="3">
        <v>2.0</v>
      </c>
      <c r="AF92" s="9">
        <f t="shared" si="11"/>
        <v>1</v>
      </c>
      <c r="AH92" s="3">
        <v>2.0</v>
      </c>
      <c r="AI92" s="9">
        <f t="shared" si="12"/>
        <v>1</v>
      </c>
      <c r="AK92" s="3">
        <v>2.0</v>
      </c>
      <c r="AL92" s="9">
        <f t="shared" si="13"/>
        <v>1</v>
      </c>
      <c r="AN92" s="3">
        <v>0.7</v>
      </c>
      <c r="AO92" s="9">
        <f t="shared" si="14"/>
        <v>0.05194805195</v>
      </c>
      <c r="AQ92" s="3">
        <v>26.0</v>
      </c>
      <c r="AR92" s="9">
        <f t="shared" si="15"/>
        <v>0</v>
      </c>
      <c r="AT92" s="3">
        <v>58.0</v>
      </c>
      <c r="AU92" s="9">
        <f t="shared" si="16"/>
        <v>0.06940063091</v>
      </c>
      <c r="AW92" s="3">
        <v>4.5</v>
      </c>
      <c r="AX92" s="9">
        <f t="shared" si="17"/>
        <v>0.4225352113</v>
      </c>
      <c r="AZ92" s="3">
        <v>100.0</v>
      </c>
      <c r="BA92" s="9">
        <f t="shared" si="18"/>
        <v>0.4225352113</v>
      </c>
      <c r="BC92" s="3">
        <v>1.0</v>
      </c>
      <c r="BD92" s="9">
        <f t="shared" si="19"/>
        <v>0</v>
      </c>
      <c r="BF92" s="3">
        <v>2.0</v>
      </c>
      <c r="BG92" s="9">
        <f t="shared" si="20"/>
        <v>1</v>
      </c>
    </row>
    <row r="93" ht="15.75" customHeight="1">
      <c r="A93" s="3">
        <v>37.0</v>
      </c>
      <c r="B93" s="9">
        <f t="shared" si="1"/>
        <v>0.4225352113</v>
      </c>
      <c r="D93" s="3">
        <v>1.0</v>
      </c>
      <c r="E93" s="9">
        <f t="shared" si="2"/>
        <v>0</v>
      </c>
      <c r="G93" s="3">
        <v>1.0</v>
      </c>
      <c r="H93" s="9">
        <f t="shared" si="3"/>
        <v>0</v>
      </c>
      <c r="J93" s="3">
        <v>2.0</v>
      </c>
      <c r="K93" s="9">
        <f t="shared" si="4"/>
        <v>1</v>
      </c>
      <c r="M93" s="3">
        <v>1.0</v>
      </c>
      <c r="N93" s="9">
        <f t="shared" si="5"/>
        <v>0</v>
      </c>
      <c r="P93" s="3">
        <v>2.0</v>
      </c>
      <c r="Q93" s="9">
        <f t="shared" si="6"/>
        <v>1</v>
      </c>
      <c r="S93" s="3">
        <v>2.0</v>
      </c>
      <c r="T93" s="9">
        <f t="shared" si="7"/>
        <v>1</v>
      </c>
      <c r="V93" s="3">
        <v>2.0</v>
      </c>
      <c r="W93" s="9">
        <f t="shared" si="8"/>
        <v>1</v>
      </c>
      <c r="Y93" s="3">
        <v>2.0</v>
      </c>
      <c r="Z93" s="9">
        <f t="shared" si="9"/>
        <v>1</v>
      </c>
      <c r="AB93" s="3">
        <v>2.0</v>
      </c>
      <c r="AC93" s="9">
        <f t="shared" si="10"/>
        <v>1</v>
      </c>
      <c r="AE93" s="3">
        <v>1.0</v>
      </c>
      <c r="AF93" s="9">
        <f t="shared" si="11"/>
        <v>0</v>
      </c>
      <c r="AH93" s="3">
        <v>2.0</v>
      </c>
      <c r="AI93" s="9">
        <f t="shared" si="12"/>
        <v>1</v>
      </c>
      <c r="AK93" s="3">
        <v>2.0</v>
      </c>
      <c r="AL93" s="9">
        <f t="shared" si="13"/>
        <v>1</v>
      </c>
      <c r="AN93" s="3">
        <v>0.9</v>
      </c>
      <c r="AO93" s="9">
        <f t="shared" si="14"/>
        <v>0.07792207792</v>
      </c>
      <c r="AQ93" s="4">
        <v>101.314</v>
      </c>
      <c r="AR93" s="9">
        <f t="shared" si="15"/>
        <v>0.2799776952</v>
      </c>
      <c r="AT93" s="3">
        <v>231.0</v>
      </c>
      <c r="AU93" s="9">
        <f t="shared" si="16"/>
        <v>0.3422712934</v>
      </c>
      <c r="AW93" s="3">
        <v>4.3</v>
      </c>
      <c r="AX93" s="9">
        <f t="shared" si="17"/>
        <v>0.4225352113</v>
      </c>
      <c r="AZ93" s="4">
        <v>66.571</v>
      </c>
      <c r="BA93" s="9">
        <f t="shared" si="18"/>
        <v>0.4225352113</v>
      </c>
      <c r="BC93" s="3">
        <v>2.0</v>
      </c>
      <c r="BD93" s="9">
        <f t="shared" si="19"/>
        <v>1</v>
      </c>
      <c r="BF93" s="3">
        <v>2.0</v>
      </c>
      <c r="BG93" s="9">
        <f t="shared" si="20"/>
        <v>1</v>
      </c>
    </row>
    <row r="94" ht="15.75" customHeight="1">
      <c r="A94" s="3">
        <v>38.0</v>
      </c>
      <c r="B94" s="9">
        <f t="shared" si="1"/>
        <v>0.4366197183</v>
      </c>
      <c r="D94" s="3">
        <v>1.0</v>
      </c>
      <c r="E94" s="9">
        <f t="shared" si="2"/>
        <v>0</v>
      </c>
      <c r="G94" s="3">
        <v>1.0</v>
      </c>
      <c r="H94" s="9">
        <f t="shared" si="3"/>
        <v>0</v>
      </c>
      <c r="J94" s="3">
        <v>2.0</v>
      </c>
      <c r="K94" s="9">
        <f t="shared" si="4"/>
        <v>1</v>
      </c>
      <c r="M94" s="3">
        <v>1.0</v>
      </c>
      <c r="N94" s="9">
        <f t="shared" si="5"/>
        <v>0</v>
      </c>
      <c r="P94" s="3">
        <v>1.0</v>
      </c>
      <c r="Q94" s="9">
        <f t="shared" si="6"/>
        <v>0</v>
      </c>
      <c r="S94" s="3">
        <v>1.0</v>
      </c>
      <c r="T94" s="9">
        <f t="shared" si="7"/>
        <v>0</v>
      </c>
      <c r="V94" s="3">
        <v>2.0</v>
      </c>
      <c r="W94" s="9">
        <f t="shared" si="8"/>
        <v>1</v>
      </c>
      <c r="Y94" s="3">
        <v>2.0</v>
      </c>
      <c r="Z94" s="9">
        <f t="shared" si="9"/>
        <v>1</v>
      </c>
      <c r="AB94" s="3">
        <v>2.0</v>
      </c>
      <c r="AC94" s="9">
        <f t="shared" si="10"/>
        <v>1</v>
      </c>
      <c r="AE94" s="3">
        <v>2.0</v>
      </c>
      <c r="AF94" s="9">
        <f t="shared" si="11"/>
        <v>1</v>
      </c>
      <c r="AH94" s="3">
        <v>1.0</v>
      </c>
      <c r="AI94" s="9">
        <f t="shared" si="12"/>
        <v>0</v>
      </c>
      <c r="AK94" s="3">
        <v>2.0</v>
      </c>
      <c r="AL94" s="9">
        <f t="shared" si="13"/>
        <v>1</v>
      </c>
      <c r="AN94" s="3">
        <v>2.0</v>
      </c>
      <c r="AO94" s="9">
        <f t="shared" si="14"/>
        <v>0.2207792208</v>
      </c>
      <c r="AQ94" s="3">
        <v>72.0</v>
      </c>
      <c r="AR94" s="9">
        <f t="shared" si="15"/>
        <v>0.1710037175</v>
      </c>
      <c r="AT94" s="3">
        <v>89.0</v>
      </c>
      <c r="AU94" s="9">
        <f t="shared" si="16"/>
        <v>0.11829653</v>
      </c>
      <c r="AW94" s="3">
        <v>2.9</v>
      </c>
      <c r="AX94" s="9">
        <f t="shared" si="17"/>
        <v>0.4366197183</v>
      </c>
      <c r="AZ94" s="3">
        <v>46.0</v>
      </c>
      <c r="BA94" s="9">
        <f t="shared" si="18"/>
        <v>0.4366197183</v>
      </c>
      <c r="BC94" s="3">
        <v>1.0</v>
      </c>
      <c r="BD94" s="9">
        <f t="shared" si="19"/>
        <v>0</v>
      </c>
      <c r="BF94" s="3">
        <v>2.0</v>
      </c>
      <c r="BG94" s="9">
        <f t="shared" si="20"/>
        <v>1</v>
      </c>
    </row>
    <row r="95" ht="15.75" customHeight="1">
      <c r="A95" s="3">
        <v>38.0</v>
      </c>
      <c r="B95" s="9">
        <f t="shared" si="1"/>
        <v>0.4366197183</v>
      </c>
      <c r="D95" s="3">
        <v>1.0</v>
      </c>
      <c r="E95" s="9">
        <f t="shared" si="2"/>
        <v>0</v>
      </c>
      <c r="G95" s="3">
        <v>2.0</v>
      </c>
      <c r="H95" s="9">
        <f t="shared" si="3"/>
        <v>1</v>
      </c>
      <c r="J95" s="3">
        <v>2.0</v>
      </c>
      <c r="K95" s="9">
        <f t="shared" si="4"/>
        <v>1</v>
      </c>
      <c r="M95" s="3">
        <v>2.0</v>
      </c>
      <c r="N95" s="9">
        <f t="shared" si="5"/>
        <v>1</v>
      </c>
      <c r="P95" s="3">
        <v>2.0</v>
      </c>
      <c r="Q95" s="9">
        <f t="shared" si="6"/>
        <v>1</v>
      </c>
      <c r="S95" s="3">
        <v>2.0</v>
      </c>
      <c r="T95" s="9">
        <f t="shared" si="7"/>
        <v>1</v>
      </c>
      <c r="V95" s="3">
        <v>2.0</v>
      </c>
      <c r="W95" s="9">
        <f t="shared" si="8"/>
        <v>1</v>
      </c>
      <c r="Y95" s="3">
        <v>2.0</v>
      </c>
      <c r="Z95" s="9">
        <f t="shared" si="9"/>
        <v>1</v>
      </c>
      <c r="AB95" s="3">
        <v>2.0</v>
      </c>
      <c r="AC95" s="9">
        <f t="shared" si="10"/>
        <v>1</v>
      </c>
      <c r="AE95" s="3">
        <v>2.0</v>
      </c>
      <c r="AF95" s="9">
        <f t="shared" si="11"/>
        <v>1</v>
      </c>
      <c r="AH95" s="3">
        <v>2.0</v>
      </c>
      <c r="AI95" s="9">
        <f t="shared" si="12"/>
        <v>1</v>
      </c>
      <c r="AK95" s="3">
        <v>2.0</v>
      </c>
      <c r="AL95" s="9">
        <f t="shared" si="13"/>
        <v>1</v>
      </c>
      <c r="AN95" s="3">
        <v>0.7</v>
      </c>
      <c r="AO95" s="9">
        <f t="shared" si="14"/>
        <v>0.05194805195</v>
      </c>
      <c r="AQ95" s="3">
        <v>53.0</v>
      </c>
      <c r="AR95" s="9">
        <f t="shared" si="15"/>
        <v>0.1003717472</v>
      </c>
      <c r="AT95" s="3">
        <v>42.0</v>
      </c>
      <c r="AU95" s="9">
        <f t="shared" si="16"/>
        <v>0.04416403785</v>
      </c>
      <c r="AW95" s="3">
        <v>4.1</v>
      </c>
      <c r="AX95" s="9">
        <f t="shared" si="17"/>
        <v>0.4366197183</v>
      </c>
      <c r="AZ95" s="3">
        <v>85.0</v>
      </c>
      <c r="BA95" s="9">
        <f t="shared" si="18"/>
        <v>0.4366197183</v>
      </c>
      <c r="BC95" s="3">
        <v>2.0</v>
      </c>
      <c r="BD95" s="9">
        <f t="shared" si="19"/>
        <v>1</v>
      </c>
      <c r="BF95" s="3">
        <v>2.0</v>
      </c>
      <c r="BG95" s="9">
        <f t="shared" si="20"/>
        <v>1</v>
      </c>
    </row>
    <row r="96" ht="15.75" customHeight="1">
      <c r="A96" s="3">
        <v>38.0</v>
      </c>
      <c r="B96" s="9">
        <f t="shared" si="1"/>
        <v>0.4366197183</v>
      </c>
      <c r="D96" s="3">
        <v>1.0</v>
      </c>
      <c r="E96" s="9">
        <f t="shared" si="2"/>
        <v>0</v>
      </c>
      <c r="G96" s="3">
        <v>1.0</v>
      </c>
      <c r="H96" s="9">
        <f t="shared" si="3"/>
        <v>0</v>
      </c>
      <c r="J96" s="3">
        <v>1.0</v>
      </c>
      <c r="K96" s="9">
        <f t="shared" si="4"/>
        <v>0</v>
      </c>
      <c r="M96" s="3">
        <v>2.0</v>
      </c>
      <c r="N96" s="9">
        <f t="shared" si="5"/>
        <v>1</v>
      </c>
      <c r="P96" s="3">
        <v>2.0</v>
      </c>
      <c r="Q96" s="9">
        <f t="shared" si="6"/>
        <v>1</v>
      </c>
      <c r="S96" s="3">
        <v>2.0</v>
      </c>
      <c r="T96" s="9">
        <f t="shared" si="7"/>
        <v>1</v>
      </c>
      <c r="V96" s="3">
        <v>1.0</v>
      </c>
      <c r="W96" s="9">
        <f t="shared" si="8"/>
        <v>0</v>
      </c>
      <c r="Y96" s="3">
        <v>1.0</v>
      </c>
      <c r="Z96" s="9">
        <f t="shared" si="9"/>
        <v>0</v>
      </c>
      <c r="AB96" s="3">
        <v>2.0</v>
      </c>
      <c r="AC96" s="9">
        <f t="shared" si="10"/>
        <v>1</v>
      </c>
      <c r="AE96" s="3">
        <v>2.0</v>
      </c>
      <c r="AF96" s="9">
        <f t="shared" si="11"/>
        <v>1</v>
      </c>
      <c r="AH96" s="3">
        <v>2.0</v>
      </c>
      <c r="AI96" s="9">
        <f t="shared" si="12"/>
        <v>1</v>
      </c>
      <c r="AK96" s="3">
        <v>2.0</v>
      </c>
      <c r="AL96" s="9">
        <f t="shared" si="13"/>
        <v>1</v>
      </c>
      <c r="AN96" s="3">
        <v>0.7</v>
      </c>
      <c r="AO96" s="9">
        <f t="shared" si="14"/>
        <v>0.05194805195</v>
      </c>
      <c r="AQ96" s="3">
        <v>70.0</v>
      </c>
      <c r="AR96" s="9">
        <f t="shared" si="15"/>
        <v>0.1635687732</v>
      </c>
      <c r="AT96" s="3">
        <v>28.0</v>
      </c>
      <c r="AU96" s="9">
        <f t="shared" si="16"/>
        <v>0.02208201893</v>
      </c>
      <c r="AW96" s="3">
        <v>4.2</v>
      </c>
      <c r="AX96" s="9">
        <f t="shared" si="17"/>
        <v>0.4366197183</v>
      </c>
      <c r="AZ96" s="3">
        <v>62.0</v>
      </c>
      <c r="BA96" s="9">
        <f t="shared" si="18"/>
        <v>0.4366197183</v>
      </c>
      <c r="BC96" s="3">
        <v>1.0</v>
      </c>
      <c r="BD96" s="9">
        <f t="shared" si="19"/>
        <v>0</v>
      </c>
      <c r="BF96" s="3">
        <v>2.0</v>
      </c>
      <c r="BG96" s="9">
        <f t="shared" si="20"/>
        <v>1</v>
      </c>
    </row>
    <row r="97" ht="15.75" customHeight="1">
      <c r="A97" s="3">
        <v>38.0</v>
      </c>
      <c r="B97" s="9">
        <f t="shared" si="1"/>
        <v>0.4366197183</v>
      </c>
      <c r="D97" s="3">
        <v>1.0</v>
      </c>
      <c r="E97" s="9">
        <f t="shared" si="2"/>
        <v>0</v>
      </c>
      <c r="G97" s="3">
        <v>2.0</v>
      </c>
      <c r="H97" s="9">
        <f t="shared" si="3"/>
        <v>1</v>
      </c>
      <c r="J97" s="3">
        <v>1.0</v>
      </c>
      <c r="K97" s="9">
        <f t="shared" si="4"/>
        <v>0</v>
      </c>
      <c r="M97" s="3">
        <v>1.0</v>
      </c>
      <c r="N97" s="9">
        <f t="shared" si="5"/>
        <v>0</v>
      </c>
      <c r="P97" s="3">
        <v>1.0</v>
      </c>
      <c r="Q97" s="9">
        <f t="shared" si="6"/>
        <v>0</v>
      </c>
      <c r="S97" s="3">
        <v>1.0</v>
      </c>
      <c r="T97" s="9">
        <f t="shared" si="7"/>
        <v>0</v>
      </c>
      <c r="V97" s="3">
        <v>2.0</v>
      </c>
      <c r="W97" s="9">
        <f t="shared" si="8"/>
        <v>1</v>
      </c>
      <c r="Y97" s="3">
        <v>2.0</v>
      </c>
      <c r="Z97" s="9">
        <f t="shared" si="9"/>
        <v>1</v>
      </c>
      <c r="AB97" s="3">
        <v>2.0</v>
      </c>
      <c r="AC97" s="9">
        <f t="shared" si="10"/>
        <v>1</v>
      </c>
      <c r="AE97" s="3">
        <v>1.0</v>
      </c>
      <c r="AF97" s="9">
        <f t="shared" si="11"/>
        <v>0</v>
      </c>
      <c r="AH97" s="3">
        <v>2.0</v>
      </c>
      <c r="AI97" s="9">
        <f t="shared" si="12"/>
        <v>1</v>
      </c>
      <c r="AK97" s="3">
        <v>2.0</v>
      </c>
      <c r="AL97" s="9">
        <f t="shared" si="13"/>
        <v>1</v>
      </c>
      <c r="AN97" s="3">
        <v>0.7</v>
      </c>
      <c r="AO97" s="9">
        <f t="shared" si="14"/>
        <v>0.05194805195</v>
      </c>
      <c r="AQ97" s="3">
        <v>125.0</v>
      </c>
      <c r="AR97" s="9">
        <f t="shared" si="15"/>
        <v>0.3680297398</v>
      </c>
      <c r="AT97" s="3">
        <v>65.0</v>
      </c>
      <c r="AU97" s="9">
        <f t="shared" si="16"/>
        <v>0.08044164038</v>
      </c>
      <c r="AW97" s="3">
        <v>4.2</v>
      </c>
      <c r="AX97" s="9">
        <f t="shared" si="17"/>
        <v>0.4366197183</v>
      </c>
      <c r="AZ97" s="3">
        <v>77.0</v>
      </c>
      <c r="BA97" s="9">
        <f t="shared" si="18"/>
        <v>0.4366197183</v>
      </c>
      <c r="BC97" s="3">
        <v>1.0</v>
      </c>
      <c r="BD97" s="9">
        <f t="shared" si="19"/>
        <v>0</v>
      </c>
      <c r="BF97" s="3">
        <v>2.0</v>
      </c>
      <c r="BG97" s="9">
        <f t="shared" si="20"/>
        <v>1</v>
      </c>
    </row>
    <row r="98" ht="15.75" customHeight="1">
      <c r="A98" s="3">
        <v>38.0</v>
      </c>
      <c r="B98" s="9">
        <f t="shared" si="1"/>
        <v>0.4366197183</v>
      </c>
      <c r="D98" s="3">
        <v>1.0</v>
      </c>
      <c r="E98" s="9">
        <f t="shared" si="2"/>
        <v>0</v>
      </c>
      <c r="G98" s="3">
        <v>1.0</v>
      </c>
      <c r="H98" s="9">
        <f t="shared" si="3"/>
        <v>0</v>
      </c>
      <c r="J98" s="3">
        <v>2.0</v>
      </c>
      <c r="K98" s="9">
        <f t="shared" si="4"/>
        <v>1</v>
      </c>
      <c r="M98" s="3">
        <v>1.0</v>
      </c>
      <c r="N98" s="9">
        <f t="shared" si="5"/>
        <v>0</v>
      </c>
      <c r="P98" s="3">
        <v>1.0</v>
      </c>
      <c r="Q98" s="9">
        <f t="shared" si="6"/>
        <v>0</v>
      </c>
      <c r="S98" s="3">
        <v>1.0</v>
      </c>
      <c r="T98" s="9">
        <f t="shared" si="7"/>
        <v>0</v>
      </c>
      <c r="V98" s="3">
        <v>1.0</v>
      </c>
      <c r="W98" s="9">
        <f t="shared" si="8"/>
        <v>0</v>
      </c>
      <c r="Y98" s="3">
        <v>1.0</v>
      </c>
      <c r="Z98" s="9">
        <f t="shared" si="9"/>
        <v>0</v>
      </c>
      <c r="AB98" s="3">
        <v>2.0</v>
      </c>
      <c r="AC98" s="9">
        <f t="shared" si="10"/>
        <v>1</v>
      </c>
      <c r="AE98" s="3">
        <v>2.0</v>
      </c>
      <c r="AF98" s="9">
        <f t="shared" si="11"/>
        <v>1</v>
      </c>
      <c r="AH98" s="3">
        <v>2.0</v>
      </c>
      <c r="AI98" s="9">
        <f t="shared" si="12"/>
        <v>1</v>
      </c>
      <c r="AK98" s="3">
        <v>2.0</v>
      </c>
      <c r="AL98" s="9">
        <f t="shared" si="13"/>
        <v>1</v>
      </c>
      <c r="AN98" s="3">
        <v>0.6</v>
      </c>
      <c r="AO98" s="9">
        <f t="shared" si="14"/>
        <v>0.03896103896</v>
      </c>
      <c r="AQ98" s="3">
        <v>76.0</v>
      </c>
      <c r="AR98" s="9">
        <f t="shared" si="15"/>
        <v>0.1858736059</v>
      </c>
      <c r="AT98" s="3">
        <v>18.0</v>
      </c>
      <c r="AU98" s="9">
        <f t="shared" si="16"/>
        <v>0.006309148265</v>
      </c>
      <c r="AW98" s="3">
        <v>4.4</v>
      </c>
      <c r="AX98" s="9">
        <f t="shared" si="17"/>
        <v>0.4366197183</v>
      </c>
      <c r="AZ98" s="3">
        <v>84.0</v>
      </c>
      <c r="BA98" s="9">
        <f t="shared" si="18"/>
        <v>0.4366197183</v>
      </c>
      <c r="BC98" s="3">
        <v>2.0</v>
      </c>
      <c r="BD98" s="9">
        <f t="shared" si="19"/>
        <v>1</v>
      </c>
      <c r="BF98" s="3">
        <v>2.0</v>
      </c>
      <c r="BG98" s="9">
        <f t="shared" si="20"/>
        <v>1</v>
      </c>
    </row>
    <row r="99" ht="15.75" customHeight="1">
      <c r="A99" s="3">
        <v>38.0</v>
      </c>
      <c r="B99" s="9">
        <f t="shared" si="1"/>
        <v>0.4366197183</v>
      </c>
      <c r="D99" s="3">
        <v>1.0</v>
      </c>
      <c r="E99" s="9">
        <f t="shared" si="2"/>
        <v>0</v>
      </c>
      <c r="G99" s="3">
        <v>2.0</v>
      </c>
      <c r="H99" s="9">
        <f t="shared" si="3"/>
        <v>1</v>
      </c>
      <c r="J99" s="3">
        <v>2.0</v>
      </c>
      <c r="K99" s="9">
        <f t="shared" si="4"/>
        <v>1</v>
      </c>
      <c r="M99" s="3">
        <v>2.0</v>
      </c>
      <c r="N99" s="9">
        <f t="shared" si="5"/>
        <v>1</v>
      </c>
      <c r="P99" s="3">
        <v>2.0</v>
      </c>
      <c r="Q99" s="9">
        <f t="shared" si="6"/>
        <v>1</v>
      </c>
      <c r="S99" s="3">
        <v>2.0</v>
      </c>
      <c r="T99" s="9">
        <f t="shared" si="7"/>
        <v>1</v>
      </c>
      <c r="V99" s="3">
        <v>2.0</v>
      </c>
      <c r="W99" s="9">
        <f t="shared" si="8"/>
        <v>1</v>
      </c>
      <c r="Y99" s="3">
        <v>1.0</v>
      </c>
      <c r="Z99" s="9">
        <f t="shared" si="9"/>
        <v>0</v>
      </c>
      <c r="AB99" s="3">
        <v>2.0</v>
      </c>
      <c r="AC99" s="9">
        <f t="shared" si="10"/>
        <v>1</v>
      </c>
      <c r="AE99" s="3">
        <v>1.0</v>
      </c>
      <c r="AF99" s="9">
        <f t="shared" si="11"/>
        <v>0</v>
      </c>
      <c r="AH99" s="3">
        <v>2.0</v>
      </c>
      <c r="AI99" s="9">
        <f t="shared" si="12"/>
        <v>1</v>
      </c>
      <c r="AK99" s="3">
        <v>1.0</v>
      </c>
      <c r="AL99" s="9">
        <f t="shared" si="13"/>
        <v>0</v>
      </c>
      <c r="AN99" s="3">
        <v>1.6</v>
      </c>
      <c r="AO99" s="9">
        <f t="shared" si="14"/>
        <v>0.1688311688</v>
      </c>
      <c r="AQ99" s="3">
        <v>130.0</v>
      </c>
      <c r="AR99" s="9">
        <f t="shared" si="15"/>
        <v>0.3866171004</v>
      </c>
      <c r="AT99" s="3">
        <v>140.0</v>
      </c>
      <c r="AU99" s="9">
        <f t="shared" si="16"/>
        <v>0.1987381703</v>
      </c>
      <c r="AW99" s="3">
        <v>3.5</v>
      </c>
      <c r="AX99" s="9">
        <f t="shared" si="17"/>
        <v>0.4366197183</v>
      </c>
      <c r="AZ99" s="3">
        <v>56.0</v>
      </c>
      <c r="BA99" s="9">
        <f t="shared" si="18"/>
        <v>0.4366197183</v>
      </c>
      <c r="BC99" s="3">
        <v>2.0</v>
      </c>
      <c r="BD99" s="9">
        <f t="shared" si="19"/>
        <v>1</v>
      </c>
      <c r="BF99" s="3">
        <v>2.0</v>
      </c>
      <c r="BG99" s="9">
        <f t="shared" si="20"/>
        <v>1</v>
      </c>
    </row>
    <row r="100" ht="15.75" customHeight="1">
      <c r="A100" s="3">
        <v>39.0</v>
      </c>
      <c r="B100" s="9">
        <f t="shared" si="1"/>
        <v>0.4507042254</v>
      </c>
      <c r="D100" s="3">
        <v>1.0</v>
      </c>
      <c r="E100" s="9">
        <f t="shared" si="2"/>
        <v>0</v>
      </c>
      <c r="G100" s="3">
        <v>2.0</v>
      </c>
      <c r="H100" s="9">
        <f t="shared" si="3"/>
        <v>1</v>
      </c>
      <c r="J100" s="3">
        <v>2.0</v>
      </c>
      <c r="K100" s="9">
        <f t="shared" si="4"/>
        <v>1</v>
      </c>
      <c r="M100" s="3">
        <v>1.0</v>
      </c>
      <c r="N100" s="9">
        <f t="shared" si="5"/>
        <v>0</v>
      </c>
      <c r="P100" s="3">
        <v>2.0</v>
      </c>
      <c r="Q100" s="9">
        <f t="shared" si="6"/>
        <v>1</v>
      </c>
      <c r="S100" s="3">
        <v>2.0</v>
      </c>
      <c r="T100" s="9">
        <f t="shared" si="7"/>
        <v>1</v>
      </c>
      <c r="V100" s="3">
        <v>2.0</v>
      </c>
      <c r="W100" s="9">
        <f t="shared" si="8"/>
        <v>1</v>
      </c>
      <c r="Y100" s="3">
        <v>1.0</v>
      </c>
      <c r="Z100" s="9">
        <f t="shared" si="9"/>
        <v>0</v>
      </c>
      <c r="AB100" s="3">
        <v>2.0</v>
      </c>
      <c r="AC100" s="9">
        <f t="shared" si="10"/>
        <v>1</v>
      </c>
      <c r="AE100" s="3">
        <v>2.0</v>
      </c>
      <c r="AF100" s="9">
        <f t="shared" si="11"/>
        <v>1</v>
      </c>
      <c r="AH100" s="3">
        <v>2.0</v>
      </c>
      <c r="AI100" s="9">
        <f t="shared" si="12"/>
        <v>1</v>
      </c>
      <c r="AK100" s="3">
        <v>2.0</v>
      </c>
      <c r="AL100" s="9">
        <f t="shared" si="13"/>
        <v>1</v>
      </c>
      <c r="AN100" s="3">
        <v>0.7</v>
      </c>
      <c r="AO100" s="9">
        <f t="shared" si="14"/>
        <v>0.05194805195</v>
      </c>
      <c r="AQ100" s="4">
        <v>101.314</v>
      </c>
      <c r="AR100" s="9">
        <f t="shared" si="15"/>
        <v>0.2799776952</v>
      </c>
      <c r="AT100" s="3">
        <v>48.0</v>
      </c>
      <c r="AU100" s="9">
        <f t="shared" si="16"/>
        <v>0.05362776025</v>
      </c>
      <c r="AW100" s="3">
        <v>4.4</v>
      </c>
      <c r="AX100" s="9">
        <f t="shared" si="17"/>
        <v>0.4507042254</v>
      </c>
      <c r="AZ100" s="4">
        <v>66.571</v>
      </c>
      <c r="BA100" s="9">
        <f t="shared" si="18"/>
        <v>0.4507042254</v>
      </c>
      <c r="BC100" s="3">
        <v>1.0</v>
      </c>
      <c r="BD100" s="9">
        <f t="shared" si="19"/>
        <v>0</v>
      </c>
      <c r="BF100" s="3">
        <v>2.0</v>
      </c>
      <c r="BG100" s="9">
        <f t="shared" si="20"/>
        <v>1</v>
      </c>
    </row>
    <row r="101" ht="15.75" customHeight="1">
      <c r="A101" s="3">
        <v>39.0</v>
      </c>
      <c r="B101" s="9">
        <f t="shared" si="1"/>
        <v>0.4507042254</v>
      </c>
      <c r="D101" s="3">
        <v>1.0</v>
      </c>
      <c r="E101" s="9">
        <f t="shared" si="2"/>
        <v>0</v>
      </c>
      <c r="G101" s="3">
        <v>1.0</v>
      </c>
      <c r="H101" s="9">
        <f t="shared" si="3"/>
        <v>0</v>
      </c>
      <c r="J101" s="3">
        <v>1.0</v>
      </c>
      <c r="K101" s="9">
        <f t="shared" si="4"/>
        <v>0</v>
      </c>
      <c r="M101" s="3">
        <v>2.0</v>
      </c>
      <c r="N101" s="9">
        <f t="shared" si="5"/>
        <v>1</v>
      </c>
      <c r="P101" s="3">
        <v>2.0</v>
      </c>
      <c r="Q101" s="9">
        <f t="shared" si="6"/>
        <v>1</v>
      </c>
      <c r="S101" s="3">
        <v>2.0</v>
      </c>
      <c r="T101" s="9">
        <f t="shared" si="7"/>
        <v>1</v>
      </c>
      <c r="V101" s="3">
        <v>1.0</v>
      </c>
      <c r="W101" s="9">
        <f t="shared" si="8"/>
        <v>0</v>
      </c>
      <c r="Y101" s="3">
        <v>1.0</v>
      </c>
      <c r="Z101" s="9">
        <f t="shared" si="9"/>
        <v>0</v>
      </c>
      <c r="AB101" s="3">
        <v>2.0</v>
      </c>
      <c r="AC101" s="9">
        <f t="shared" si="10"/>
        <v>1</v>
      </c>
      <c r="AE101" s="3">
        <v>2.0</v>
      </c>
      <c r="AF101" s="9">
        <f t="shared" si="11"/>
        <v>1</v>
      </c>
      <c r="AH101" s="3">
        <v>2.0</v>
      </c>
      <c r="AI101" s="9">
        <f t="shared" si="12"/>
        <v>1</v>
      </c>
      <c r="AK101" s="3">
        <v>2.0</v>
      </c>
      <c r="AL101" s="9">
        <f t="shared" si="13"/>
        <v>1</v>
      </c>
      <c r="AN101" s="3">
        <v>1.3</v>
      </c>
      <c r="AO101" s="9">
        <f t="shared" si="14"/>
        <v>0.1298701299</v>
      </c>
      <c r="AQ101" s="3">
        <v>78.0</v>
      </c>
      <c r="AR101" s="9">
        <f t="shared" si="15"/>
        <v>0.1933085502</v>
      </c>
      <c r="AT101" s="3">
        <v>30.0</v>
      </c>
      <c r="AU101" s="9">
        <f t="shared" si="16"/>
        <v>0.02523659306</v>
      </c>
      <c r="AW101" s="3">
        <v>4.4</v>
      </c>
      <c r="AX101" s="9">
        <f t="shared" si="17"/>
        <v>0.4507042254</v>
      </c>
      <c r="AZ101" s="3">
        <v>85.0</v>
      </c>
      <c r="BA101" s="9">
        <f t="shared" si="18"/>
        <v>0.4507042254</v>
      </c>
      <c r="BC101" s="3">
        <v>1.0</v>
      </c>
      <c r="BD101" s="9">
        <f t="shared" si="19"/>
        <v>0</v>
      </c>
      <c r="BF101" s="3">
        <v>2.0</v>
      </c>
      <c r="BG101" s="9">
        <f t="shared" si="20"/>
        <v>1</v>
      </c>
    </row>
    <row r="102" ht="15.75" customHeight="1">
      <c r="A102" s="3">
        <v>39.0</v>
      </c>
      <c r="B102" s="9">
        <f t="shared" si="1"/>
        <v>0.4507042254</v>
      </c>
      <c r="D102" s="3">
        <v>1.0</v>
      </c>
      <c r="E102" s="9">
        <f t="shared" si="2"/>
        <v>0</v>
      </c>
      <c r="G102" s="3">
        <v>1.0</v>
      </c>
      <c r="H102" s="9">
        <f t="shared" si="3"/>
        <v>0</v>
      </c>
      <c r="J102" s="3">
        <v>2.0</v>
      </c>
      <c r="K102" s="9">
        <f t="shared" si="4"/>
        <v>1</v>
      </c>
      <c r="M102" s="3">
        <v>2.0</v>
      </c>
      <c r="N102" s="9">
        <f t="shared" si="5"/>
        <v>1</v>
      </c>
      <c r="P102" s="3">
        <v>2.0</v>
      </c>
      <c r="Q102" s="9">
        <f t="shared" si="6"/>
        <v>1</v>
      </c>
      <c r="S102" s="3">
        <v>2.0</v>
      </c>
      <c r="T102" s="9">
        <f t="shared" si="7"/>
        <v>1</v>
      </c>
      <c r="V102" s="3">
        <v>2.0</v>
      </c>
      <c r="W102" s="9">
        <f t="shared" si="8"/>
        <v>1</v>
      </c>
      <c r="Y102" s="3">
        <v>2.0</v>
      </c>
      <c r="Z102" s="9">
        <f t="shared" si="9"/>
        <v>1</v>
      </c>
      <c r="AB102" s="3">
        <v>2.0</v>
      </c>
      <c r="AC102" s="9">
        <f t="shared" si="10"/>
        <v>1</v>
      </c>
      <c r="AE102" s="3">
        <v>2.0</v>
      </c>
      <c r="AF102" s="9">
        <f t="shared" si="11"/>
        <v>1</v>
      </c>
      <c r="AH102" s="3">
        <v>2.0</v>
      </c>
      <c r="AI102" s="9">
        <f t="shared" si="12"/>
        <v>1</v>
      </c>
      <c r="AK102" s="3">
        <v>2.0</v>
      </c>
      <c r="AL102" s="9">
        <f t="shared" si="13"/>
        <v>1</v>
      </c>
      <c r="AN102" s="3">
        <v>0.9</v>
      </c>
      <c r="AO102" s="9">
        <f t="shared" si="14"/>
        <v>0.07792207792</v>
      </c>
      <c r="AQ102" s="3">
        <v>85.0</v>
      </c>
      <c r="AR102" s="9">
        <f t="shared" si="15"/>
        <v>0.219330855</v>
      </c>
      <c r="AT102" s="3">
        <v>60.0</v>
      </c>
      <c r="AU102" s="9">
        <f t="shared" si="16"/>
        <v>0.07255520505</v>
      </c>
      <c r="AW102" s="3">
        <v>4.0</v>
      </c>
      <c r="AX102" s="9">
        <f t="shared" si="17"/>
        <v>0.4507042254</v>
      </c>
      <c r="AZ102" s="4">
        <v>66.571</v>
      </c>
      <c r="BA102" s="9">
        <f t="shared" si="18"/>
        <v>0.4507042254</v>
      </c>
      <c r="BC102" s="3">
        <v>1.0</v>
      </c>
      <c r="BD102" s="9">
        <f t="shared" si="19"/>
        <v>0</v>
      </c>
      <c r="BF102" s="3">
        <v>2.0</v>
      </c>
      <c r="BG102" s="9">
        <f t="shared" si="20"/>
        <v>1</v>
      </c>
    </row>
    <row r="103" ht="15.75" customHeight="1">
      <c r="A103" s="3">
        <v>39.0</v>
      </c>
      <c r="B103" s="9">
        <f t="shared" si="1"/>
        <v>0.4507042254</v>
      </c>
      <c r="D103" s="3">
        <v>1.0</v>
      </c>
      <c r="E103" s="9">
        <f t="shared" si="2"/>
        <v>0</v>
      </c>
      <c r="G103" s="3">
        <v>2.0</v>
      </c>
      <c r="H103" s="9">
        <f t="shared" si="3"/>
        <v>1</v>
      </c>
      <c r="J103" s="3">
        <v>2.0</v>
      </c>
      <c r="K103" s="9">
        <f t="shared" si="4"/>
        <v>1</v>
      </c>
      <c r="M103" s="3">
        <v>2.0</v>
      </c>
      <c r="N103" s="9">
        <f t="shared" si="5"/>
        <v>1</v>
      </c>
      <c r="P103" s="3">
        <v>2.0</v>
      </c>
      <c r="Q103" s="9">
        <f t="shared" si="6"/>
        <v>1</v>
      </c>
      <c r="S103" s="3">
        <v>2.0</v>
      </c>
      <c r="T103" s="9">
        <f t="shared" si="7"/>
        <v>1</v>
      </c>
      <c r="V103" s="3">
        <v>2.0</v>
      </c>
      <c r="W103" s="9">
        <f t="shared" si="8"/>
        <v>1</v>
      </c>
      <c r="Y103" s="3">
        <v>2.0</v>
      </c>
      <c r="Z103" s="9">
        <f t="shared" si="9"/>
        <v>1</v>
      </c>
      <c r="AB103" s="3">
        <v>2.0</v>
      </c>
      <c r="AC103" s="9">
        <f t="shared" si="10"/>
        <v>1</v>
      </c>
      <c r="AE103" s="3">
        <v>2.0</v>
      </c>
      <c r="AF103" s="9">
        <f t="shared" si="11"/>
        <v>1</v>
      </c>
      <c r="AH103" s="3">
        <v>2.0</v>
      </c>
      <c r="AI103" s="9">
        <f t="shared" si="12"/>
        <v>1</v>
      </c>
      <c r="AK103" s="3">
        <v>2.0</v>
      </c>
      <c r="AL103" s="9">
        <f t="shared" si="13"/>
        <v>1</v>
      </c>
      <c r="AN103" s="3">
        <v>1.0</v>
      </c>
      <c r="AO103" s="9">
        <f t="shared" si="14"/>
        <v>0.09090909091</v>
      </c>
      <c r="AQ103" s="3">
        <v>85.0</v>
      </c>
      <c r="AR103" s="9">
        <f t="shared" si="15"/>
        <v>0.219330855</v>
      </c>
      <c r="AT103" s="3">
        <v>20.0</v>
      </c>
      <c r="AU103" s="9">
        <f t="shared" si="16"/>
        <v>0.009463722397</v>
      </c>
      <c r="AW103" s="3">
        <v>4.0</v>
      </c>
      <c r="AX103" s="9">
        <f t="shared" si="17"/>
        <v>0.4507042254</v>
      </c>
      <c r="AZ103" s="4">
        <v>66.571</v>
      </c>
      <c r="BA103" s="9">
        <f t="shared" si="18"/>
        <v>0.4507042254</v>
      </c>
      <c r="BC103" s="3">
        <v>1.0</v>
      </c>
      <c r="BD103" s="9">
        <f t="shared" si="19"/>
        <v>0</v>
      </c>
      <c r="BF103" s="3">
        <v>2.0</v>
      </c>
      <c r="BG103" s="9">
        <f t="shared" si="20"/>
        <v>1</v>
      </c>
    </row>
    <row r="104" ht="15.75" customHeight="1">
      <c r="A104" s="3">
        <v>39.0</v>
      </c>
      <c r="B104" s="9">
        <f t="shared" si="1"/>
        <v>0.4507042254</v>
      </c>
      <c r="D104" s="3">
        <v>1.0</v>
      </c>
      <c r="E104" s="9">
        <f t="shared" si="2"/>
        <v>0</v>
      </c>
      <c r="G104" s="3">
        <v>2.0</v>
      </c>
      <c r="H104" s="9">
        <f t="shared" si="3"/>
        <v>1</v>
      </c>
      <c r="J104" s="3">
        <v>2.0</v>
      </c>
      <c r="K104" s="9">
        <f t="shared" si="4"/>
        <v>1</v>
      </c>
      <c r="M104" s="3">
        <v>1.0</v>
      </c>
      <c r="N104" s="9">
        <f t="shared" si="5"/>
        <v>0</v>
      </c>
      <c r="P104" s="3">
        <v>2.0</v>
      </c>
      <c r="Q104" s="9">
        <f t="shared" si="6"/>
        <v>1</v>
      </c>
      <c r="S104" s="3">
        <v>2.0</v>
      </c>
      <c r="T104" s="9">
        <f t="shared" si="7"/>
        <v>1</v>
      </c>
      <c r="V104" s="3">
        <v>2.0</v>
      </c>
      <c r="W104" s="9">
        <f t="shared" si="8"/>
        <v>1</v>
      </c>
      <c r="Y104" s="3">
        <v>2.0</v>
      </c>
      <c r="Z104" s="9">
        <f t="shared" si="9"/>
        <v>1</v>
      </c>
      <c r="AB104" s="3">
        <v>2.0</v>
      </c>
      <c r="AC104" s="9">
        <f t="shared" si="10"/>
        <v>1</v>
      </c>
      <c r="AE104" s="3">
        <v>2.0</v>
      </c>
      <c r="AF104" s="9">
        <f t="shared" si="11"/>
        <v>1</v>
      </c>
      <c r="AH104" s="3">
        <v>2.0</v>
      </c>
      <c r="AI104" s="9">
        <f t="shared" si="12"/>
        <v>1</v>
      </c>
      <c r="AK104" s="3">
        <v>2.0</v>
      </c>
      <c r="AL104" s="9">
        <f t="shared" si="13"/>
        <v>1</v>
      </c>
      <c r="AN104" s="3">
        <v>1.0</v>
      </c>
      <c r="AO104" s="9">
        <f t="shared" si="14"/>
        <v>0.09090909091</v>
      </c>
      <c r="AQ104" s="3">
        <v>34.0</v>
      </c>
      <c r="AR104" s="9">
        <f t="shared" si="15"/>
        <v>0.02973977695</v>
      </c>
      <c r="AT104" s="3">
        <v>15.0</v>
      </c>
      <c r="AU104" s="9">
        <f t="shared" si="16"/>
        <v>0.001577287066</v>
      </c>
      <c r="AW104" s="3">
        <v>4.0</v>
      </c>
      <c r="AX104" s="9">
        <f t="shared" si="17"/>
        <v>0.4507042254</v>
      </c>
      <c r="AZ104" s="3">
        <v>54.0</v>
      </c>
      <c r="BA104" s="9">
        <f t="shared" si="18"/>
        <v>0.4507042254</v>
      </c>
      <c r="BC104" s="3">
        <v>1.0</v>
      </c>
      <c r="BD104" s="9">
        <f t="shared" si="19"/>
        <v>0</v>
      </c>
      <c r="BF104" s="3">
        <v>2.0</v>
      </c>
      <c r="BG104" s="9">
        <f t="shared" si="20"/>
        <v>1</v>
      </c>
    </row>
    <row r="105" ht="15.75" customHeight="1">
      <c r="A105" s="3">
        <v>40.0</v>
      </c>
      <c r="B105" s="9">
        <f t="shared" si="1"/>
        <v>0.4647887324</v>
      </c>
      <c r="D105" s="3">
        <v>1.0</v>
      </c>
      <c r="E105" s="9">
        <f t="shared" si="2"/>
        <v>0</v>
      </c>
      <c r="G105" s="3">
        <v>1.0</v>
      </c>
      <c r="H105" s="9">
        <f t="shared" si="3"/>
        <v>0</v>
      </c>
      <c r="J105" s="3">
        <v>2.0</v>
      </c>
      <c r="K105" s="9">
        <f t="shared" si="4"/>
        <v>1</v>
      </c>
      <c r="M105" s="3">
        <v>1.0</v>
      </c>
      <c r="N105" s="9">
        <f t="shared" si="5"/>
        <v>0</v>
      </c>
      <c r="P105" s="3">
        <v>2.0</v>
      </c>
      <c r="Q105" s="9">
        <f t="shared" si="6"/>
        <v>1</v>
      </c>
      <c r="S105" s="3">
        <v>2.0</v>
      </c>
      <c r="T105" s="9">
        <f t="shared" si="7"/>
        <v>1</v>
      </c>
      <c r="V105" s="3">
        <v>2.0</v>
      </c>
      <c r="W105" s="9">
        <f t="shared" si="8"/>
        <v>1</v>
      </c>
      <c r="Y105" s="3">
        <v>1.0</v>
      </c>
      <c r="Z105" s="9">
        <f t="shared" si="9"/>
        <v>0</v>
      </c>
      <c r="AB105" s="3">
        <v>2.0</v>
      </c>
      <c r="AC105" s="9">
        <f t="shared" si="10"/>
        <v>1</v>
      </c>
      <c r="AE105" s="3">
        <v>2.0</v>
      </c>
      <c r="AF105" s="9">
        <f t="shared" si="11"/>
        <v>1</v>
      </c>
      <c r="AH105" s="3">
        <v>2.0</v>
      </c>
      <c r="AI105" s="9">
        <f t="shared" si="12"/>
        <v>1</v>
      </c>
      <c r="AK105" s="3">
        <v>2.0</v>
      </c>
      <c r="AL105" s="9">
        <f t="shared" si="13"/>
        <v>1</v>
      </c>
      <c r="AN105" s="3">
        <v>0.6</v>
      </c>
      <c r="AO105" s="9">
        <f t="shared" si="14"/>
        <v>0.03896103896</v>
      </c>
      <c r="AQ105" s="3">
        <v>62.0</v>
      </c>
      <c r="AR105" s="9">
        <f t="shared" si="15"/>
        <v>0.1338289963</v>
      </c>
      <c r="AT105" s="3">
        <v>166.0</v>
      </c>
      <c r="AU105" s="9">
        <f t="shared" si="16"/>
        <v>0.2397476341</v>
      </c>
      <c r="AW105" s="3">
        <v>4.0</v>
      </c>
      <c r="AX105" s="9">
        <f t="shared" si="17"/>
        <v>0.4647887324</v>
      </c>
      <c r="AZ105" s="3">
        <v>63.0</v>
      </c>
      <c r="BA105" s="9">
        <f t="shared" si="18"/>
        <v>0.4647887324</v>
      </c>
      <c r="BC105" s="3">
        <v>1.0</v>
      </c>
      <c r="BD105" s="9">
        <f t="shared" si="19"/>
        <v>0</v>
      </c>
      <c r="BF105" s="3">
        <v>2.0</v>
      </c>
      <c r="BG105" s="9">
        <f t="shared" si="20"/>
        <v>1</v>
      </c>
    </row>
    <row r="106" ht="15.75" customHeight="1">
      <c r="A106" s="3">
        <v>40.0</v>
      </c>
      <c r="B106" s="9">
        <f t="shared" si="1"/>
        <v>0.4647887324</v>
      </c>
      <c r="D106" s="3">
        <v>1.0</v>
      </c>
      <c r="E106" s="9">
        <f t="shared" si="2"/>
        <v>0</v>
      </c>
      <c r="G106" s="3">
        <v>2.0</v>
      </c>
      <c r="H106" s="9">
        <f t="shared" si="3"/>
        <v>1</v>
      </c>
      <c r="J106" s="3">
        <v>1.0</v>
      </c>
      <c r="K106" s="9">
        <f t="shared" si="4"/>
        <v>0</v>
      </c>
      <c r="M106" s="3">
        <v>1.0</v>
      </c>
      <c r="N106" s="9">
        <f t="shared" si="5"/>
        <v>0</v>
      </c>
      <c r="P106" s="3">
        <v>2.0</v>
      </c>
      <c r="Q106" s="9">
        <f t="shared" si="6"/>
        <v>1</v>
      </c>
      <c r="S106" s="3">
        <v>2.0</v>
      </c>
      <c r="T106" s="9">
        <f t="shared" si="7"/>
        <v>1</v>
      </c>
      <c r="V106" s="3">
        <v>2.0</v>
      </c>
      <c r="W106" s="9">
        <f t="shared" si="8"/>
        <v>1</v>
      </c>
      <c r="Y106" s="3">
        <v>1.0</v>
      </c>
      <c r="Z106" s="9">
        <f t="shared" si="9"/>
        <v>0</v>
      </c>
      <c r="AB106" s="3">
        <v>1.0</v>
      </c>
      <c r="AC106" s="9">
        <f t="shared" si="10"/>
        <v>0</v>
      </c>
      <c r="AE106" s="3">
        <v>2.0</v>
      </c>
      <c r="AF106" s="9">
        <f t="shared" si="11"/>
        <v>1</v>
      </c>
      <c r="AH106" s="3">
        <v>2.0</v>
      </c>
      <c r="AI106" s="9">
        <f t="shared" si="12"/>
        <v>1</v>
      </c>
      <c r="AK106" s="3">
        <v>2.0</v>
      </c>
      <c r="AL106" s="9">
        <f t="shared" si="13"/>
        <v>1</v>
      </c>
      <c r="AN106" s="3">
        <v>1.2</v>
      </c>
      <c r="AO106" s="9">
        <f t="shared" si="14"/>
        <v>0.1168831169</v>
      </c>
      <c r="AQ106" s="3">
        <v>85.0</v>
      </c>
      <c r="AR106" s="9">
        <f t="shared" si="15"/>
        <v>0.219330855</v>
      </c>
      <c r="AT106" s="3">
        <v>31.0</v>
      </c>
      <c r="AU106" s="9">
        <f t="shared" si="16"/>
        <v>0.02681388013</v>
      </c>
      <c r="AW106" s="3">
        <v>4.0</v>
      </c>
      <c r="AX106" s="9">
        <f t="shared" si="17"/>
        <v>0.4647887324</v>
      </c>
      <c r="AZ106" s="3">
        <v>100.0</v>
      </c>
      <c r="BA106" s="9">
        <f t="shared" si="18"/>
        <v>0.4647887324</v>
      </c>
      <c r="BC106" s="3">
        <v>1.0</v>
      </c>
      <c r="BD106" s="9">
        <f t="shared" si="19"/>
        <v>0</v>
      </c>
      <c r="BF106" s="3">
        <v>2.0</v>
      </c>
      <c r="BG106" s="9">
        <f t="shared" si="20"/>
        <v>1</v>
      </c>
    </row>
    <row r="107" ht="15.75" customHeight="1">
      <c r="A107" s="3">
        <v>40.0</v>
      </c>
      <c r="B107" s="9">
        <f t="shared" si="1"/>
        <v>0.4647887324</v>
      </c>
      <c r="D107" s="3">
        <v>1.0</v>
      </c>
      <c r="E107" s="9">
        <f t="shared" si="2"/>
        <v>0</v>
      </c>
      <c r="G107" s="3">
        <v>1.0</v>
      </c>
      <c r="H107" s="9">
        <f t="shared" si="3"/>
        <v>0</v>
      </c>
      <c r="J107" s="3">
        <v>1.0</v>
      </c>
      <c r="K107" s="9">
        <f t="shared" si="4"/>
        <v>0</v>
      </c>
      <c r="M107" s="3">
        <v>1.0</v>
      </c>
      <c r="N107" s="9">
        <f t="shared" si="5"/>
        <v>0</v>
      </c>
      <c r="P107" s="3">
        <v>1.0</v>
      </c>
      <c r="Q107" s="9">
        <f t="shared" si="6"/>
        <v>0</v>
      </c>
      <c r="S107" s="3">
        <v>1.0</v>
      </c>
      <c r="T107" s="9">
        <f t="shared" si="7"/>
        <v>0</v>
      </c>
      <c r="V107" s="3">
        <v>1.0</v>
      </c>
      <c r="W107" s="9">
        <f t="shared" si="8"/>
        <v>0</v>
      </c>
      <c r="Y107" s="3">
        <v>1.0</v>
      </c>
      <c r="Z107" s="9">
        <f t="shared" si="9"/>
        <v>0</v>
      </c>
      <c r="AB107" s="3">
        <v>2.0</v>
      </c>
      <c r="AC107" s="9">
        <f t="shared" si="10"/>
        <v>1</v>
      </c>
      <c r="AE107" s="3">
        <v>2.0</v>
      </c>
      <c r="AF107" s="9">
        <f t="shared" si="11"/>
        <v>1</v>
      </c>
      <c r="AH107" s="3">
        <v>2.0</v>
      </c>
      <c r="AI107" s="9">
        <f t="shared" si="12"/>
        <v>1</v>
      </c>
      <c r="AK107" s="3">
        <v>2.0</v>
      </c>
      <c r="AL107" s="9">
        <f t="shared" si="13"/>
        <v>1</v>
      </c>
      <c r="AN107" s="3">
        <v>0.6</v>
      </c>
      <c r="AO107" s="9">
        <f t="shared" si="14"/>
        <v>0.03896103896</v>
      </c>
      <c r="AQ107" s="3">
        <v>40.0</v>
      </c>
      <c r="AR107" s="9">
        <f t="shared" si="15"/>
        <v>0.05204460967</v>
      </c>
      <c r="AT107" s="3">
        <v>69.0</v>
      </c>
      <c r="AU107" s="9">
        <f t="shared" si="16"/>
        <v>0.08675078864</v>
      </c>
      <c r="AW107" s="3">
        <v>4.2</v>
      </c>
      <c r="AX107" s="9">
        <f t="shared" si="17"/>
        <v>0.4647887324</v>
      </c>
      <c r="AZ107" s="3">
        <v>67.0</v>
      </c>
      <c r="BA107" s="9">
        <f t="shared" si="18"/>
        <v>0.4647887324</v>
      </c>
      <c r="BC107" s="3">
        <v>2.0</v>
      </c>
      <c r="BD107" s="9">
        <f t="shared" si="19"/>
        <v>1</v>
      </c>
      <c r="BF107" s="3">
        <v>2.0</v>
      </c>
      <c r="BG107" s="9">
        <f t="shared" si="20"/>
        <v>1</v>
      </c>
    </row>
    <row r="108" ht="15.75" customHeight="1">
      <c r="A108" s="3">
        <v>41.0</v>
      </c>
      <c r="B108" s="9">
        <f t="shared" si="1"/>
        <v>0.4788732394</v>
      </c>
      <c r="D108" s="3">
        <v>1.0</v>
      </c>
      <c r="E108" s="9">
        <f t="shared" si="2"/>
        <v>0</v>
      </c>
      <c r="G108" s="3">
        <v>2.0</v>
      </c>
      <c r="H108" s="9">
        <f t="shared" si="3"/>
        <v>1</v>
      </c>
      <c r="J108" s="3">
        <v>1.0</v>
      </c>
      <c r="K108" s="9">
        <f t="shared" si="4"/>
        <v>0</v>
      </c>
      <c r="M108" s="3">
        <v>1.0</v>
      </c>
      <c r="N108" s="9">
        <f t="shared" si="5"/>
        <v>0</v>
      </c>
      <c r="P108" s="3">
        <v>2.0</v>
      </c>
      <c r="Q108" s="9">
        <f t="shared" si="6"/>
        <v>1</v>
      </c>
      <c r="S108" s="3">
        <v>2.0</v>
      </c>
      <c r="T108" s="9">
        <f t="shared" si="7"/>
        <v>1</v>
      </c>
      <c r="V108" s="3">
        <v>2.0</v>
      </c>
      <c r="W108" s="9">
        <f t="shared" si="8"/>
        <v>1</v>
      </c>
      <c r="Y108" s="3">
        <v>1.0</v>
      </c>
      <c r="Z108" s="9">
        <f t="shared" si="9"/>
        <v>0</v>
      </c>
      <c r="AB108" s="3">
        <v>2.0</v>
      </c>
      <c r="AC108" s="9">
        <f t="shared" si="10"/>
        <v>1</v>
      </c>
      <c r="AE108" s="3">
        <v>2.0</v>
      </c>
      <c r="AF108" s="9">
        <f t="shared" si="11"/>
        <v>1</v>
      </c>
      <c r="AH108" s="3">
        <v>2.0</v>
      </c>
      <c r="AI108" s="9">
        <f t="shared" si="12"/>
        <v>1</v>
      </c>
      <c r="AK108" s="3">
        <v>2.0</v>
      </c>
      <c r="AL108" s="9">
        <f t="shared" si="13"/>
        <v>1</v>
      </c>
      <c r="AN108" s="3">
        <v>0.9</v>
      </c>
      <c r="AO108" s="9">
        <f t="shared" si="14"/>
        <v>0.07792207792</v>
      </c>
      <c r="AQ108" s="3">
        <v>81.0</v>
      </c>
      <c r="AR108" s="9">
        <f t="shared" si="15"/>
        <v>0.2044609665</v>
      </c>
      <c r="AT108" s="3">
        <v>60.0</v>
      </c>
      <c r="AU108" s="9">
        <f t="shared" si="16"/>
        <v>0.07255520505</v>
      </c>
      <c r="AW108" s="3">
        <v>3.9</v>
      </c>
      <c r="AX108" s="9">
        <f t="shared" si="17"/>
        <v>0.4788732394</v>
      </c>
      <c r="AZ108" s="3">
        <v>52.0</v>
      </c>
      <c r="BA108" s="9">
        <f t="shared" si="18"/>
        <v>0.4788732394</v>
      </c>
      <c r="BC108" s="3">
        <v>1.0</v>
      </c>
      <c r="BD108" s="9">
        <f t="shared" si="19"/>
        <v>0</v>
      </c>
      <c r="BF108" s="3">
        <v>2.0</v>
      </c>
      <c r="BG108" s="9">
        <f t="shared" si="20"/>
        <v>1</v>
      </c>
    </row>
    <row r="109" ht="15.75" customHeight="1">
      <c r="A109" s="3">
        <v>41.0</v>
      </c>
      <c r="B109" s="9">
        <f t="shared" si="1"/>
        <v>0.4788732394</v>
      </c>
      <c r="D109" s="3">
        <v>2.0</v>
      </c>
      <c r="E109" s="9">
        <f t="shared" si="2"/>
        <v>1</v>
      </c>
      <c r="G109" s="3">
        <v>2.0</v>
      </c>
      <c r="H109" s="9">
        <f t="shared" si="3"/>
        <v>1</v>
      </c>
      <c r="J109" s="3">
        <v>1.0</v>
      </c>
      <c r="K109" s="9">
        <f t="shared" si="4"/>
        <v>0</v>
      </c>
      <c r="M109" s="3">
        <v>1.0</v>
      </c>
      <c r="N109" s="9">
        <f t="shared" si="5"/>
        <v>0</v>
      </c>
      <c r="P109" s="3">
        <v>1.0</v>
      </c>
      <c r="Q109" s="9">
        <f t="shared" si="6"/>
        <v>0</v>
      </c>
      <c r="S109" s="3">
        <v>1.0</v>
      </c>
      <c r="T109" s="9">
        <f t="shared" si="7"/>
        <v>0</v>
      </c>
      <c r="V109" s="3">
        <v>2.0</v>
      </c>
      <c r="W109" s="9">
        <f t="shared" si="8"/>
        <v>1</v>
      </c>
      <c r="Y109" s="3">
        <v>2.0</v>
      </c>
      <c r="Z109" s="9">
        <f t="shared" si="9"/>
        <v>1</v>
      </c>
      <c r="AB109" s="3">
        <v>2.0</v>
      </c>
      <c r="AC109" s="9">
        <f t="shared" si="10"/>
        <v>1</v>
      </c>
      <c r="AE109" s="3">
        <v>2.0</v>
      </c>
      <c r="AF109" s="9">
        <f t="shared" si="11"/>
        <v>1</v>
      </c>
      <c r="AH109" s="3">
        <v>2.0</v>
      </c>
      <c r="AI109" s="9">
        <f t="shared" si="12"/>
        <v>1</v>
      </c>
      <c r="AK109" s="3">
        <v>2.0</v>
      </c>
      <c r="AL109" s="9">
        <f t="shared" si="13"/>
        <v>1</v>
      </c>
      <c r="AN109" s="3">
        <v>0.7</v>
      </c>
      <c r="AO109" s="9">
        <f t="shared" si="14"/>
        <v>0.05194805195</v>
      </c>
      <c r="AQ109" s="3">
        <v>81.0</v>
      </c>
      <c r="AR109" s="9">
        <f t="shared" si="15"/>
        <v>0.2044609665</v>
      </c>
      <c r="AT109" s="3">
        <v>53.0</v>
      </c>
      <c r="AU109" s="9">
        <f t="shared" si="16"/>
        <v>0.06151419558</v>
      </c>
      <c r="AW109" s="3">
        <v>5.0</v>
      </c>
      <c r="AX109" s="9">
        <f t="shared" si="17"/>
        <v>0.4788732394</v>
      </c>
      <c r="AZ109" s="3">
        <v>74.0</v>
      </c>
      <c r="BA109" s="9">
        <f t="shared" si="18"/>
        <v>0.4788732394</v>
      </c>
      <c r="BC109" s="3">
        <v>1.0</v>
      </c>
      <c r="BD109" s="9">
        <f t="shared" si="19"/>
        <v>0</v>
      </c>
      <c r="BF109" s="3">
        <v>2.0</v>
      </c>
      <c r="BG109" s="9">
        <f t="shared" si="20"/>
        <v>1</v>
      </c>
    </row>
    <row r="110" ht="15.75" customHeight="1">
      <c r="A110" s="3">
        <v>42.0</v>
      </c>
      <c r="B110" s="9">
        <f t="shared" si="1"/>
        <v>0.4929577465</v>
      </c>
      <c r="D110" s="3">
        <v>1.0</v>
      </c>
      <c r="E110" s="9">
        <f t="shared" si="2"/>
        <v>0</v>
      </c>
      <c r="G110" s="3">
        <v>2.0</v>
      </c>
      <c r="H110" s="9">
        <f t="shared" si="3"/>
        <v>1</v>
      </c>
      <c r="J110" s="3">
        <v>2.0</v>
      </c>
      <c r="K110" s="9">
        <f t="shared" si="4"/>
        <v>1</v>
      </c>
      <c r="M110" s="3">
        <v>2.0</v>
      </c>
      <c r="N110" s="9">
        <f t="shared" si="5"/>
        <v>1</v>
      </c>
      <c r="P110" s="3">
        <v>2.0</v>
      </c>
      <c r="Q110" s="9">
        <f t="shared" si="6"/>
        <v>1</v>
      </c>
      <c r="S110" s="3">
        <v>2.0</v>
      </c>
      <c r="T110" s="9">
        <f t="shared" si="7"/>
        <v>1</v>
      </c>
      <c r="V110" s="3">
        <v>2.0</v>
      </c>
      <c r="W110" s="9">
        <f t="shared" si="8"/>
        <v>1</v>
      </c>
      <c r="Y110" s="3">
        <v>2.0</v>
      </c>
      <c r="Z110" s="9">
        <f t="shared" si="9"/>
        <v>1</v>
      </c>
      <c r="AB110" s="3">
        <v>2.0</v>
      </c>
      <c r="AC110" s="9">
        <f t="shared" si="10"/>
        <v>1</v>
      </c>
      <c r="AE110" s="3">
        <v>2.0</v>
      </c>
      <c r="AF110" s="9">
        <f t="shared" si="11"/>
        <v>1</v>
      </c>
      <c r="AH110" s="3">
        <v>2.0</v>
      </c>
      <c r="AI110" s="9">
        <f t="shared" si="12"/>
        <v>1</v>
      </c>
      <c r="AK110" s="3">
        <v>2.0</v>
      </c>
      <c r="AL110" s="9">
        <f t="shared" si="13"/>
        <v>1</v>
      </c>
      <c r="AN110" s="3">
        <v>0.9</v>
      </c>
      <c r="AO110" s="9">
        <f t="shared" si="14"/>
        <v>0.07792207792</v>
      </c>
      <c r="AQ110" s="3">
        <v>60.0</v>
      </c>
      <c r="AR110" s="9">
        <f t="shared" si="15"/>
        <v>0.126394052</v>
      </c>
      <c r="AT110" s="3">
        <v>63.0</v>
      </c>
      <c r="AU110" s="9">
        <f t="shared" si="16"/>
        <v>0.07728706625</v>
      </c>
      <c r="AW110" s="3">
        <v>4.7</v>
      </c>
      <c r="AX110" s="9">
        <f t="shared" si="17"/>
        <v>0.4929577465</v>
      </c>
      <c r="AZ110" s="3">
        <v>47.0</v>
      </c>
      <c r="BA110" s="9">
        <f t="shared" si="18"/>
        <v>0.4929577465</v>
      </c>
      <c r="BC110" s="3">
        <v>1.0</v>
      </c>
      <c r="BD110" s="9">
        <f t="shared" si="19"/>
        <v>0</v>
      </c>
      <c r="BF110" s="3">
        <v>2.0</v>
      </c>
      <c r="BG110" s="9">
        <f t="shared" si="20"/>
        <v>1</v>
      </c>
    </row>
    <row r="111" ht="15.75" customHeight="1">
      <c r="A111" s="3">
        <v>42.0</v>
      </c>
      <c r="B111" s="9">
        <f t="shared" si="1"/>
        <v>0.4929577465</v>
      </c>
      <c r="D111" s="3">
        <v>1.0</v>
      </c>
      <c r="E111" s="9">
        <f t="shared" si="2"/>
        <v>0</v>
      </c>
      <c r="G111" s="3">
        <v>1.0</v>
      </c>
      <c r="H111" s="9">
        <f t="shared" si="3"/>
        <v>0</v>
      </c>
      <c r="J111" s="3">
        <v>2.0</v>
      </c>
      <c r="K111" s="9">
        <f t="shared" si="4"/>
        <v>1</v>
      </c>
      <c r="M111" s="3">
        <v>2.0</v>
      </c>
      <c r="N111" s="9">
        <f t="shared" si="5"/>
        <v>1</v>
      </c>
      <c r="P111" s="3">
        <v>2.0</v>
      </c>
      <c r="Q111" s="9">
        <f t="shared" si="6"/>
        <v>1</v>
      </c>
      <c r="S111" s="3">
        <v>2.0</v>
      </c>
      <c r="T111" s="9">
        <f t="shared" si="7"/>
        <v>1</v>
      </c>
      <c r="V111" s="3">
        <v>2.0</v>
      </c>
      <c r="W111" s="9">
        <f t="shared" si="8"/>
        <v>1</v>
      </c>
      <c r="Y111" s="3">
        <v>2.0</v>
      </c>
      <c r="Z111" s="9">
        <f t="shared" si="9"/>
        <v>1</v>
      </c>
      <c r="AB111" s="3">
        <v>2.0</v>
      </c>
      <c r="AC111" s="9">
        <f t="shared" si="10"/>
        <v>1</v>
      </c>
      <c r="AE111" s="3">
        <v>2.0</v>
      </c>
      <c r="AF111" s="9">
        <f t="shared" si="11"/>
        <v>1</v>
      </c>
      <c r="AH111" s="3">
        <v>2.0</v>
      </c>
      <c r="AI111" s="9">
        <f t="shared" si="12"/>
        <v>1</v>
      </c>
      <c r="AK111" s="3">
        <v>2.0</v>
      </c>
      <c r="AL111" s="9">
        <f t="shared" si="13"/>
        <v>1</v>
      </c>
      <c r="AN111" s="3">
        <v>1.0</v>
      </c>
      <c r="AO111" s="9">
        <f t="shared" si="14"/>
        <v>0.09090909091</v>
      </c>
      <c r="AQ111" s="3">
        <v>85.0</v>
      </c>
      <c r="AR111" s="9">
        <f t="shared" si="15"/>
        <v>0.219330855</v>
      </c>
      <c r="AT111" s="3">
        <v>14.0</v>
      </c>
      <c r="AU111" s="9">
        <f t="shared" si="16"/>
        <v>0</v>
      </c>
      <c r="AW111" s="3">
        <v>4.0</v>
      </c>
      <c r="AX111" s="9">
        <f t="shared" si="17"/>
        <v>0.4929577465</v>
      </c>
      <c r="AZ111" s="3">
        <v>100.0</v>
      </c>
      <c r="BA111" s="9">
        <f t="shared" si="18"/>
        <v>0.4929577465</v>
      </c>
      <c r="BC111" s="3">
        <v>1.0</v>
      </c>
      <c r="BD111" s="9">
        <f t="shared" si="19"/>
        <v>0</v>
      </c>
      <c r="BF111" s="3">
        <v>2.0</v>
      </c>
      <c r="BG111" s="9">
        <f t="shared" si="20"/>
        <v>1</v>
      </c>
    </row>
    <row r="112" ht="15.75" customHeight="1">
      <c r="A112" s="3">
        <v>42.0</v>
      </c>
      <c r="B112" s="9">
        <f t="shared" si="1"/>
        <v>0.4929577465</v>
      </c>
      <c r="D112" s="3">
        <v>1.0</v>
      </c>
      <c r="E112" s="9">
        <f t="shared" si="2"/>
        <v>0</v>
      </c>
      <c r="G112" s="3">
        <v>2.0</v>
      </c>
      <c r="H112" s="9">
        <f t="shared" si="3"/>
        <v>1</v>
      </c>
      <c r="J112" s="3">
        <v>2.0</v>
      </c>
      <c r="K112" s="9">
        <f t="shared" si="4"/>
        <v>1</v>
      </c>
      <c r="M112" s="3">
        <v>2.0</v>
      </c>
      <c r="N112" s="9">
        <f t="shared" si="5"/>
        <v>1</v>
      </c>
      <c r="P112" s="3">
        <v>2.0</v>
      </c>
      <c r="Q112" s="9">
        <f t="shared" si="6"/>
        <v>1</v>
      </c>
      <c r="S112" s="3">
        <v>2.0</v>
      </c>
      <c r="T112" s="9">
        <f t="shared" si="7"/>
        <v>1</v>
      </c>
      <c r="V112" s="3">
        <v>2.0</v>
      </c>
      <c r="W112" s="9">
        <f t="shared" si="8"/>
        <v>1</v>
      </c>
      <c r="Y112" s="3">
        <v>2.0</v>
      </c>
      <c r="Z112" s="9">
        <f t="shared" si="9"/>
        <v>1</v>
      </c>
      <c r="AB112" s="3">
        <v>1.0</v>
      </c>
      <c r="AC112" s="9">
        <f t="shared" si="10"/>
        <v>0</v>
      </c>
      <c r="AE112" s="3">
        <v>2.0</v>
      </c>
      <c r="AF112" s="9">
        <f t="shared" si="11"/>
        <v>1</v>
      </c>
      <c r="AH112" s="3">
        <v>2.0</v>
      </c>
      <c r="AI112" s="9">
        <f t="shared" si="12"/>
        <v>1</v>
      </c>
      <c r="AK112" s="3">
        <v>2.0</v>
      </c>
      <c r="AL112" s="9">
        <f t="shared" si="13"/>
        <v>1</v>
      </c>
      <c r="AN112" s="3">
        <v>1.5</v>
      </c>
      <c r="AO112" s="9">
        <f t="shared" si="14"/>
        <v>0.1558441558</v>
      </c>
      <c r="AQ112" s="3">
        <v>85.0</v>
      </c>
      <c r="AR112" s="9">
        <f t="shared" si="15"/>
        <v>0.219330855</v>
      </c>
      <c r="AT112" s="3">
        <v>40.0</v>
      </c>
      <c r="AU112" s="9">
        <f t="shared" si="16"/>
        <v>0.04100946372</v>
      </c>
      <c r="AW112" s="4">
        <v>3.978</v>
      </c>
      <c r="AX112" s="9">
        <f t="shared" si="17"/>
        <v>0.4929577465</v>
      </c>
      <c r="AZ112" s="4">
        <v>66.571</v>
      </c>
      <c r="BA112" s="9">
        <f t="shared" si="18"/>
        <v>0.4929577465</v>
      </c>
      <c r="BC112" s="3">
        <v>2.0</v>
      </c>
      <c r="BD112" s="9">
        <f t="shared" si="19"/>
        <v>1</v>
      </c>
      <c r="BF112" s="3">
        <v>2.0</v>
      </c>
      <c r="BG112" s="9">
        <f t="shared" si="20"/>
        <v>1</v>
      </c>
    </row>
    <row r="113" ht="15.75" customHeight="1">
      <c r="A113" s="3">
        <v>44.0</v>
      </c>
      <c r="B113" s="9">
        <f t="shared" si="1"/>
        <v>0.5211267606</v>
      </c>
      <c r="D113" s="3">
        <v>1.0</v>
      </c>
      <c r="E113" s="9">
        <f t="shared" si="2"/>
        <v>0</v>
      </c>
      <c r="G113" s="3">
        <v>2.0</v>
      </c>
      <c r="H113" s="9">
        <f t="shared" si="3"/>
        <v>1</v>
      </c>
      <c r="J113" s="3">
        <v>2.0</v>
      </c>
      <c r="K113" s="9">
        <f t="shared" si="4"/>
        <v>1</v>
      </c>
      <c r="M113" s="3">
        <v>2.0</v>
      </c>
      <c r="N113" s="9">
        <f t="shared" si="5"/>
        <v>1</v>
      </c>
      <c r="P113" s="3">
        <v>2.0</v>
      </c>
      <c r="Q113" s="9">
        <f t="shared" si="6"/>
        <v>1</v>
      </c>
      <c r="S113" s="3">
        <v>2.0</v>
      </c>
      <c r="T113" s="9">
        <f t="shared" si="7"/>
        <v>1</v>
      </c>
      <c r="V113" s="3">
        <v>2.0</v>
      </c>
      <c r="W113" s="9">
        <f t="shared" si="8"/>
        <v>1</v>
      </c>
      <c r="Y113" s="3">
        <v>2.0</v>
      </c>
      <c r="Z113" s="9">
        <f t="shared" si="9"/>
        <v>1</v>
      </c>
      <c r="AB113" s="3">
        <v>2.0</v>
      </c>
      <c r="AC113" s="9">
        <f t="shared" si="10"/>
        <v>1</v>
      </c>
      <c r="AE113" s="3">
        <v>2.0</v>
      </c>
      <c r="AF113" s="9">
        <f t="shared" si="11"/>
        <v>1</v>
      </c>
      <c r="AH113" s="3">
        <v>2.0</v>
      </c>
      <c r="AI113" s="9">
        <f t="shared" si="12"/>
        <v>1</v>
      </c>
      <c r="AK113" s="3">
        <v>2.0</v>
      </c>
      <c r="AL113" s="9">
        <f t="shared" si="13"/>
        <v>1</v>
      </c>
      <c r="AN113" s="3">
        <v>0.6</v>
      </c>
      <c r="AO113" s="9">
        <f t="shared" si="14"/>
        <v>0.03896103896</v>
      </c>
      <c r="AQ113" s="3">
        <v>110.0</v>
      </c>
      <c r="AR113" s="9">
        <f t="shared" si="15"/>
        <v>0.312267658</v>
      </c>
      <c r="AT113" s="3">
        <v>145.0</v>
      </c>
      <c r="AU113" s="9">
        <f t="shared" si="16"/>
        <v>0.2066246057</v>
      </c>
      <c r="AW113" s="3">
        <v>4.4</v>
      </c>
      <c r="AX113" s="9">
        <f t="shared" si="17"/>
        <v>0.5211267606</v>
      </c>
      <c r="AZ113" s="3">
        <v>70.0</v>
      </c>
      <c r="BA113" s="9">
        <f t="shared" si="18"/>
        <v>0.5211267606</v>
      </c>
      <c r="BC113" s="3">
        <v>1.0</v>
      </c>
      <c r="BD113" s="9">
        <f t="shared" si="19"/>
        <v>0</v>
      </c>
      <c r="BF113" s="3">
        <v>2.0</v>
      </c>
      <c r="BG113" s="9">
        <f t="shared" si="20"/>
        <v>1</v>
      </c>
    </row>
    <row r="114" ht="15.75" customHeight="1">
      <c r="A114" s="3">
        <v>44.0</v>
      </c>
      <c r="B114" s="9">
        <f t="shared" si="1"/>
        <v>0.5211267606</v>
      </c>
      <c r="D114" s="3">
        <v>1.0</v>
      </c>
      <c r="E114" s="9">
        <f t="shared" si="2"/>
        <v>0</v>
      </c>
      <c r="G114" s="3">
        <v>1.0</v>
      </c>
      <c r="H114" s="9">
        <f t="shared" si="3"/>
        <v>0</v>
      </c>
      <c r="J114" s="3">
        <v>2.0</v>
      </c>
      <c r="K114" s="9">
        <f t="shared" si="4"/>
        <v>1</v>
      </c>
      <c r="M114" s="3">
        <v>1.0</v>
      </c>
      <c r="N114" s="9">
        <f t="shared" si="5"/>
        <v>0</v>
      </c>
      <c r="P114" s="3">
        <v>1.0</v>
      </c>
      <c r="Q114" s="9">
        <f t="shared" si="6"/>
        <v>0</v>
      </c>
      <c r="S114" s="3">
        <v>2.0</v>
      </c>
      <c r="T114" s="9">
        <f t="shared" si="7"/>
        <v>1</v>
      </c>
      <c r="V114" s="3">
        <v>2.0</v>
      </c>
      <c r="W114" s="9">
        <f t="shared" si="8"/>
        <v>1</v>
      </c>
      <c r="Y114" s="3">
        <v>2.0</v>
      </c>
      <c r="Z114" s="9">
        <f t="shared" si="9"/>
        <v>1</v>
      </c>
      <c r="AB114" s="3">
        <v>2.0</v>
      </c>
      <c r="AC114" s="9">
        <f t="shared" si="10"/>
        <v>1</v>
      </c>
      <c r="AE114" s="3">
        <v>2.0</v>
      </c>
      <c r="AF114" s="9">
        <f t="shared" si="11"/>
        <v>1</v>
      </c>
      <c r="AH114" s="3">
        <v>2.0</v>
      </c>
      <c r="AI114" s="9">
        <f t="shared" si="12"/>
        <v>1</v>
      </c>
      <c r="AK114" s="3">
        <v>2.0</v>
      </c>
      <c r="AL114" s="9">
        <f t="shared" si="13"/>
        <v>1</v>
      </c>
      <c r="AN114" s="3">
        <v>1.6</v>
      </c>
      <c r="AO114" s="9">
        <f t="shared" si="14"/>
        <v>0.1688311688</v>
      </c>
      <c r="AQ114" s="3">
        <v>68.0</v>
      </c>
      <c r="AR114" s="9">
        <f t="shared" si="15"/>
        <v>0.156133829</v>
      </c>
      <c r="AT114" s="3">
        <v>68.0</v>
      </c>
      <c r="AU114" s="9">
        <f t="shared" si="16"/>
        <v>0.08517350158</v>
      </c>
      <c r="AW114" s="3">
        <v>3.7</v>
      </c>
      <c r="AX114" s="9">
        <f t="shared" si="17"/>
        <v>0.5211267606</v>
      </c>
      <c r="AZ114" s="4">
        <v>66.571</v>
      </c>
      <c r="BA114" s="9">
        <f t="shared" si="18"/>
        <v>0.5211267606</v>
      </c>
      <c r="BC114" s="3">
        <v>1.0</v>
      </c>
      <c r="BD114" s="9">
        <f t="shared" si="19"/>
        <v>0</v>
      </c>
      <c r="BF114" s="3">
        <v>2.0</v>
      </c>
      <c r="BG114" s="9">
        <f t="shared" si="20"/>
        <v>1</v>
      </c>
    </row>
    <row r="115" ht="15.75" customHeight="1">
      <c r="A115" s="3">
        <v>44.0</v>
      </c>
      <c r="B115" s="9">
        <f t="shared" si="1"/>
        <v>0.5211267606</v>
      </c>
      <c r="D115" s="3">
        <v>1.0</v>
      </c>
      <c r="E115" s="9">
        <f t="shared" si="2"/>
        <v>0</v>
      </c>
      <c r="G115" s="3">
        <v>1.0</v>
      </c>
      <c r="H115" s="9">
        <f t="shared" si="3"/>
        <v>0</v>
      </c>
      <c r="J115" s="3">
        <v>2.0</v>
      </c>
      <c r="K115" s="9">
        <f t="shared" si="4"/>
        <v>1</v>
      </c>
      <c r="M115" s="3">
        <v>1.0</v>
      </c>
      <c r="N115" s="9">
        <f t="shared" si="5"/>
        <v>0</v>
      </c>
      <c r="P115" s="3">
        <v>1.0</v>
      </c>
      <c r="Q115" s="9">
        <f t="shared" si="6"/>
        <v>0</v>
      </c>
      <c r="S115" s="3">
        <v>2.0</v>
      </c>
      <c r="T115" s="9">
        <f t="shared" si="7"/>
        <v>1</v>
      </c>
      <c r="V115" s="3">
        <v>1.0</v>
      </c>
      <c r="W115" s="9">
        <f t="shared" si="8"/>
        <v>0</v>
      </c>
      <c r="Y115" s="3">
        <v>1.0</v>
      </c>
      <c r="Z115" s="9">
        <f t="shared" si="9"/>
        <v>0</v>
      </c>
      <c r="AB115" s="3">
        <v>2.0</v>
      </c>
      <c r="AC115" s="9">
        <f t="shared" si="10"/>
        <v>1</v>
      </c>
      <c r="AE115" s="3">
        <v>1.0</v>
      </c>
      <c r="AF115" s="9">
        <f t="shared" si="11"/>
        <v>0</v>
      </c>
      <c r="AH115" s="3">
        <v>2.0</v>
      </c>
      <c r="AI115" s="9">
        <f t="shared" si="12"/>
        <v>1</v>
      </c>
      <c r="AK115" s="3">
        <v>2.0</v>
      </c>
      <c r="AL115" s="9">
        <f t="shared" si="13"/>
        <v>1</v>
      </c>
      <c r="AN115" s="3">
        <v>3.0</v>
      </c>
      <c r="AO115" s="9">
        <f t="shared" si="14"/>
        <v>0.3506493506</v>
      </c>
      <c r="AQ115" s="3">
        <v>114.0</v>
      </c>
      <c r="AR115" s="9">
        <f t="shared" si="15"/>
        <v>0.3271375465</v>
      </c>
      <c r="AT115" s="3">
        <v>65.0</v>
      </c>
      <c r="AU115" s="9">
        <f t="shared" si="16"/>
        <v>0.08044164038</v>
      </c>
      <c r="AW115" s="3">
        <v>3.5</v>
      </c>
      <c r="AX115" s="9">
        <f t="shared" si="17"/>
        <v>0.5211267606</v>
      </c>
      <c r="AZ115" s="4">
        <v>66.571</v>
      </c>
      <c r="BA115" s="9">
        <f t="shared" si="18"/>
        <v>0.5211267606</v>
      </c>
      <c r="BC115" s="3">
        <v>2.0</v>
      </c>
      <c r="BD115" s="9">
        <f t="shared" si="19"/>
        <v>1</v>
      </c>
      <c r="BF115" s="3">
        <v>2.0</v>
      </c>
      <c r="BG115" s="9">
        <f t="shared" si="20"/>
        <v>1</v>
      </c>
    </row>
    <row r="116" ht="15.75" customHeight="1">
      <c r="A116" s="3">
        <v>44.0</v>
      </c>
      <c r="B116" s="9">
        <f t="shared" si="1"/>
        <v>0.5211267606</v>
      </c>
      <c r="D116" s="3">
        <v>1.0</v>
      </c>
      <c r="E116" s="9">
        <f t="shared" si="2"/>
        <v>0</v>
      </c>
      <c r="G116" s="3">
        <v>2.0</v>
      </c>
      <c r="H116" s="9">
        <f t="shared" si="3"/>
        <v>1</v>
      </c>
      <c r="J116" s="3">
        <v>2.0</v>
      </c>
      <c r="K116" s="9">
        <f t="shared" si="4"/>
        <v>1</v>
      </c>
      <c r="M116" s="3">
        <v>1.0</v>
      </c>
      <c r="N116" s="9">
        <f t="shared" si="5"/>
        <v>0</v>
      </c>
      <c r="P116" s="3">
        <v>2.0</v>
      </c>
      <c r="Q116" s="9">
        <f t="shared" si="6"/>
        <v>1</v>
      </c>
      <c r="S116" s="3">
        <v>2.0</v>
      </c>
      <c r="T116" s="9">
        <f t="shared" si="7"/>
        <v>1</v>
      </c>
      <c r="V116" s="3">
        <v>2.0</v>
      </c>
      <c r="W116" s="9">
        <f t="shared" si="8"/>
        <v>1</v>
      </c>
      <c r="Y116" s="3">
        <v>1.0</v>
      </c>
      <c r="Z116" s="9">
        <f t="shared" si="9"/>
        <v>0</v>
      </c>
      <c r="AB116" s="3">
        <v>2.0</v>
      </c>
      <c r="AC116" s="9">
        <f t="shared" si="10"/>
        <v>1</v>
      </c>
      <c r="AE116" s="3">
        <v>2.0</v>
      </c>
      <c r="AF116" s="9">
        <f t="shared" si="11"/>
        <v>1</v>
      </c>
      <c r="AH116" s="3">
        <v>2.0</v>
      </c>
      <c r="AI116" s="9">
        <f t="shared" si="12"/>
        <v>1</v>
      </c>
      <c r="AK116" s="3">
        <v>2.0</v>
      </c>
      <c r="AL116" s="9">
        <f t="shared" si="13"/>
        <v>1</v>
      </c>
      <c r="AN116" s="3">
        <v>0.9</v>
      </c>
      <c r="AO116" s="9">
        <f t="shared" si="14"/>
        <v>0.07792207792</v>
      </c>
      <c r="AQ116" s="3">
        <v>126.0</v>
      </c>
      <c r="AR116" s="9">
        <f t="shared" si="15"/>
        <v>0.3717472119</v>
      </c>
      <c r="AT116" s="3">
        <v>142.0</v>
      </c>
      <c r="AU116" s="9">
        <f t="shared" si="16"/>
        <v>0.2018927445</v>
      </c>
      <c r="AW116" s="3">
        <v>4.3</v>
      </c>
      <c r="AX116" s="9">
        <f t="shared" si="17"/>
        <v>0.5211267606</v>
      </c>
      <c r="AZ116" s="4">
        <v>66.571</v>
      </c>
      <c r="BA116" s="9">
        <f t="shared" si="18"/>
        <v>0.5211267606</v>
      </c>
      <c r="BC116" s="3">
        <v>2.0</v>
      </c>
      <c r="BD116" s="9">
        <f t="shared" si="19"/>
        <v>1</v>
      </c>
      <c r="BF116" s="3">
        <v>2.0</v>
      </c>
      <c r="BG116" s="9">
        <f t="shared" si="20"/>
        <v>1</v>
      </c>
    </row>
    <row r="117" ht="15.75" customHeight="1">
      <c r="A117" s="3">
        <v>45.0</v>
      </c>
      <c r="B117" s="9">
        <f t="shared" si="1"/>
        <v>0.5352112676</v>
      </c>
      <c r="D117" s="3">
        <v>2.0</v>
      </c>
      <c r="E117" s="9">
        <f t="shared" si="2"/>
        <v>1</v>
      </c>
      <c r="G117" s="3">
        <v>1.0</v>
      </c>
      <c r="H117" s="9">
        <f t="shared" si="3"/>
        <v>0</v>
      </c>
      <c r="J117" s="3">
        <v>2.0</v>
      </c>
      <c r="K117" s="9">
        <f t="shared" si="4"/>
        <v>1</v>
      </c>
      <c r="M117" s="3">
        <v>1.0</v>
      </c>
      <c r="N117" s="9">
        <f t="shared" si="5"/>
        <v>0</v>
      </c>
      <c r="P117" s="3">
        <v>1.0</v>
      </c>
      <c r="Q117" s="9">
        <f t="shared" si="6"/>
        <v>0</v>
      </c>
      <c r="S117" s="3">
        <v>2.0</v>
      </c>
      <c r="T117" s="9">
        <f t="shared" si="7"/>
        <v>1</v>
      </c>
      <c r="V117" s="3">
        <v>2.0</v>
      </c>
      <c r="W117" s="9">
        <f t="shared" si="8"/>
        <v>1</v>
      </c>
      <c r="Y117" s="3">
        <v>2.0</v>
      </c>
      <c r="Z117" s="9">
        <f t="shared" si="9"/>
        <v>1</v>
      </c>
      <c r="AB117" s="3">
        <v>1.0</v>
      </c>
      <c r="AC117" s="9">
        <f t="shared" si="10"/>
        <v>0</v>
      </c>
      <c r="AE117" s="3">
        <v>2.0</v>
      </c>
      <c r="AF117" s="9">
        <f t="shared" si="11"/>
        <v>1</v>
      </c>
      <c r="AH117" s="3">
        <v>2.0</v>
      </c>
      <c r="AI117" s="9">
        <f t="shared" si="12"/>
        <v>1</v>
      </c>
      <c r="AK117" s="3">
        <v>2.0</v>
      </c>
      <c r="AL117" s="9">
        <f t="shared" si="13"/>
        <v>1</v>
      </c>
      <c r="AN117" s="3">
        <v>1.0</v>
      </c>
      <c r="AO117" s="9">
        <f t="shared" si="14"/>
        <v>0.09090909091</v>
      </c>
      <c r="AQ117" s="3">
        <v>85.0</v>
      </c>
      <c r="AR117" s="9">
        <f t="shared" si="15"/>
        <v>0.219330855</v>
      </c>
      <c r="AT117" s="3">
        <v>75.0</v>
      </c>
      <c r="AU117" s="9">
        <f t="shared" si="16"/>
        <v>0.09621451104</v>
      </c>
      <c r="AW117" s="4">
        <v>3.978</v>
      </c>
      <c r="AX117" s="9">
        <f t="shared" si="17"/>
        <v>0.5352112676</v>
      </c>
      <c r="AZ117" s="4">
        <v>66.571</v>
      </c>
      <c r="BA117" s="9">
        <f t="shared" si="18"/>
        <v>0.5352112676</v>
      </c>
      <c r="BC117" s="3">
        <v>1.0</v>
      </c>
      <c r="BD117" s="9">
        <f t="shared" si="19"/>
        <v>0</v>
      </c>
      <c r="BF117" s="3">
        <v>2.0</v>
      </c>
      <c r="BG117" s="9">
        <f t="shared" si="20"/>
        <v>1</v>
      </c>
    </row>
    <row r="118" ht="15.75" customHeight="1">
      <c r="A118" s="3">
        <v>45.0</v>
      </c>
      <c r="B118" s="9">
        <f t="shared" si="1"/>
        <v>0.5352112676</v>
      </c>
      <c r="D118" s="3">
        <v>1.0</v>
      </c>
      <c r="E118" s="9">
        <f t="shared" si="2"/>
        <v>0</v>
      </c>
      <c r="G118" s="3">
        <v>1.0</v>
      </c>
      <c r="H118" s="9">
        <f t="shared" si="3"/>
        <v>0</v>
      </c>
      <c r="J118" s="3">
        <v>2.0</v>
      </c>
      <c r="K118" s="9">
        <f t="shared" si="4"/>
        <v>1</v>
      </c>
      <c r="M118" s="3">
        <v>1.0</v>
      </c>
      <c r="N118" s="9">
        <f t="shared" si="5"/>
        <v>0</v>
      </c>
      <c r="P118" s="3">
        <v>1.0</v>
      </c>
      <c r="Q118" s="9">
        <f t="shared" si="6"/>
        <v>0</v>
      </c>
      <c r="S118" s="3">
        <v>1.0</v>
      </c>
      <c r="T118" s="9">
        <f t="shared" si="7"/>
        <v>0</v>
      </c>
      <c r="V118" s="3">
        <v>2.0</v>
      </c>
      <c r="W118" s="9">
        <f t="shared" si="8"/>
        <v>1</v>
      </c>
      <c r="Y118" s="3">
        <v>2.0</v>
      </c>
      <c r="Z118" s="9">
        <f t="shared" si="9"/>
        <v>1</v>
      </c>
      <c r="AB118" s="3">
        <v>2.0</v>
      </c>
      <c r="AC118" s="9">
        <f t="shared" si="10"/>
        <v>1</v>
      </c>
      <c r="AE118" s="3">
        <v>2.0</v>
      </c>
      <c r="AF118" s="9">
        <f t="shared" si="11"/>
        <v>1</v>
      </c>
      <c r="AH118" s="3">
        <v>2.0</v>
      </c>
      <c r="AI118" s="9">
        <f t="shared" si="12"/>
        <v>1</v>
      </c>
      <c r="AK118" s="3">
        <v>2.0</v>
      </c>
      <c r="AL118" s="9">
        <f t="shared" si="13"/>
        <v>1</v>
      </c>
      <c r="AN118" s="3">
        <v>2.3</v>
      </c>
      <c r="AO118" s="9">
        <f t="shared" si="14"/>
        <v>0.2597402597</v>
      </c>
      <c r="AQ118" s="4">
        <v>101.314</v>
      </c>
      <c r="AR118" s="9">
        <f t="shared" si="15"/>
        <v>0.2799776952</v>
      </c>
      <c r="AT118" s="3">
        <v>648.0</v>
      </c>
      <c r="AU118" s="9">
        <f t="shared" si="16"/>
        <v>1</v>
      </c>
      <c r="AW118" s="4">
        <v>3.978</v>
      </c>
      <c r="AX118" s="9">
        <f t="shared" si="17"/>
        <v>0.5352112676</v>
      </c>
      <c r="AZ118" s="4">
        <v>66.571</v>
      </c>
      <c r="BA118" s="9">
        <f t="shared" si="18"/>
        <v>0.5352112676</v>
      </c>
      <c r="BC118" s="3">
        <v>2.0</v>
      </c>
      <c r="BD118" s="9">
        <f t="shared" si="19"/>
        <v>1</v>
      </c>
      <c r="BF118" s="3">
        <v>2.0</v>
      </c>
      <c r="BG118" s="9">
        <f t="shared" si="20"/>
        <v>1</v>
      </c>
    </row>
    <row r="119" ht="15.75" customHeight="1">
      <c r="A119" s="3">
        <v>45.0</v>
      </c>
      <c r="B119" s="9">
        <f t="shared" si="1"/>
        <v>0.5352112676</v>
      </c>
      <c r="D119" s="3">
        <v>1.0</v>
      </c>
      <c r="E119" s="9">
        <f t="shared" si="2"/>
        <v>0</v>
      </c>
      <c r="G119" s="3">
        <v>1.0</v>
      </c>
      <c r="H119" s="9">
        <f t="shared" si="3"/>
        <v>0</v>
      </c>
      <c r="J119" s="3">
        <v>2.0</v>
      </c>
      <c r="K119" s="9">
        <f t="shared" si="4"/>
        <v>1</v>
      </c>
      <c r="M119" s="3">
        <v>1.0</v>
      </c>
      <c r="N119" s="9">
        <f t="shared" si="5"/>
        <v>0</v>
      </c>
      <c r="P119" s="3">
        <v>2.0</v>
      </c>
      <c r="Q119" s="9">
        <f t="shared" si="6"/>
        <v>1</v>
      </c>
      <c r="S119" s="3">
        <v>2.0</v>
      </c>
      <c r="T119" s="9">
        <f t="shared" si="7"/>
        <v>1</v>
      </c>
      <c r="V119" s="3">
        <v>2.0</v>
      </c>
      <c r="W119" s="9">
        <f t="shared" si="8"/>
        <v>1</v>
      </c>
      <c r="Y119" s="3">
        <v>1.0</v>
      </c>
      <c r="Z119" s="9">
        <f t="shared" si="9"/>
        <v>0</v>
      </c>
      <c r="AB119" s="3">
        <v>1.0</v>
      </c>
      <c r="AC119" s="9">
        <f t="shared" si="10"/>
        <v>0</v>
      </c>
      <c r="AE119" s="3">
        <v>2.0</v>
      </c>
      <c r="AF119" s="9">
        <f t="shared" si="11"/>
        <v>1</v>
      </c>
      <c r="AH119" s="3">
        <v>2.0</v>
      </c>
      <c r="AI119" s="9">
        <f t="shared" si="12"/>
        <v>1</v>
      </c>
      <c r="AK119" s="3">
        <v>2.0</v>
      </c>
      <c r="AL119" s="9">
        <f t="shared" si="13"/>
        <v>1</v>
      </c>
      <c r="AN119" s="3">
        <v>1.2</v>
      </c>
      <c r="AO119" s="9">
        <f t="shared" si="14"/>
        <v>0.1168831169</v>
      </c>
      <c r="AQ119" s="3">
        <v>81.0</v>
      </c>
      <c r="AR119" s="9">
        <f t="shared" si="15"/>
        <v>0.2044609665</v>
      </c>
      <c r="AT119" s="3">
        <v>65.0</v>
      </c>
      <c r="AU119" s="9">
        <f t="shared" si="16"/>
        <v>0.08044164038</v>
      </c>
      <c r="AW119" s="3">
        <v>3.0</v>
      </c>
      <c r="AX119" s="9">
        <f t="shared" si="17"/>
        <v>0.5352112676</v>
      </c>
      <c r="AZ119" s="4">
        <v>66.571</v>
      </c>
      <c r="BA119" s="9">
        <f t="shared" si="18"/>
        <v>0.5352112676</v>
      </c>
      <c r="BC119" s="3">
        <v>1.0</v>
      </c>
      <c r="BD119" s="9">
        <f t="shared" si="19"/>
        <v>0</v>
      </c>
      <c r="BF119" s="3">
        <v>2.0</v>
      </c>
      <c r="BG119" s="9">
        <f t="shared" si="20"/>
        <v>1</v>
      </c>
    </row>
    <row r="120" ht="15.75" customHeight="1">
      <c r="A120" s="3">
        <v>45.0</v>
      </c>
      <c r="B120" s="9">
        <f t="shared" si="1"/>
        <v>0.5352112676</v>
      </c>
      <c r="D120" s="3">
        <v>1.0</v>
      </c>
      <c r="E120" s="9">
        <f t="shared" si="2"/>
        <v>0</v>
      </c>
      <c r="G120" s="3">
        <v>2.0</v>
      </c>
      <c r="H120" s="9">
        <f t="shared" si="3"/>
        <v>1</v>
      </c>
      <c r="J120" s="3">
        <v>1.0</v>
      </c>
      <c r="K120" s="9">
        <f t="shared" si="4"/>
        <v>0</v>
      </c>
      <c r="M120" s="3">
        <v>2.0</v>
      </c>
      <c r="N120" s="9">
        <f t="shared" si="5"/>
        <v>1</v>
      </c>
      <c r="P120" s="3">
        <v>2.0</v>
      </c>
      <c r="Q120" s="9">
        <f t="shared" si="6"/>
        <v>1</v>
      </c>
      <c r="S120" s="3">
        <v>2.0</v>
      </c>
      <c r="T120" s="9">
        <f t="shared" si="7"/>
        <v>1</v>
      </c>
      <c r="V120" s="3">
        <v>2.0</v>
      </c>
      <c r="W120" s="9">
        <f t="shared" si="8"/>
        <v>1</v>
      </c>
      <c r="Y120" s="3">
        <v>2.0</v>
      </c>
      <c r="Z120" s="9">
        <f t="shared" si="9"/>
        <v>1</v>
      </c>
      <c r="AB120" s="3">
        <v>2.0</v>
      </c>
      <c r="AC120" s="9">
        <f t="shared" si="10"/>
        <v>1</v>
      </c>
      <c r="AE120" s="3">
        <v>2.0</v>
      </c>
      <c r="AF120" s="9">
        <f t="shared" si="11"/>
        <v>1</v>
      </c>
      <c r="AH120" s="3">
        <v>2.0</v>
      </c>
      <c r="AI120" s="9">
        <f t="shared" si="12"/>
        <v>1</v>
      </c>
      <c r="AK120" s="3">
        <v>2.0</v>
      </c>
      <c r="AL120" s="9">
        <f t="shared" si="13"/>
        <v>1</v>
      </c>
      <c r="AN120" s="3">
        <v>1.3</v>
      </c>
      <c r="AO120" s="9">
        <f t="shared" si="14"/>
        <v>0.1298701299</v>
      </c>
      <c r="AQ120" s="3">
        <v>85.0</v>
      </c>
      <c r="AR120" s="9">
        <f t="shared" si="15"/>
        <v>0.219330855</v>
      </c>
      <c r="AT120" s="3">
        <v>44.0</v>
      </c>
      <c r="AU120" s="9">
        <f t="shared" si="16"/>
        <v>0.04731861199</v>
      </c>
      <c r="AW120" s="3">
        <v>4.2</v>
      </c>
      <c r="AX120" s="9">
        <f t="shared" si="17"/>
        <v>0.5352112676</v>
      </c>
      <c r="AZ120" s="3">
        <v>85.0</v>
      </c>
      <c r="BA120" s="9">
        <f t="shared" si="18"/>
        <v>0.5352112676</v>
      </c>
      <c r="BC120" s="3">
        <v>2.0</v>
      </c>
      <c r="BD120" s="9">
        <f t="shared" si="19"/>
        <v>1</v>
      </c>
      <c r="BF120" s="3">
        <v>2.0</v>
      </c>
      <c r="BG120" s="9">
        <f t="shared" si="20"/>
        <v>1</v>
      </c>
    </row>
    <row r="121" ht="15.75" customHeight="1">
      <c r="A121" s="3">
        <v>47.0</v>
      </c>
      <c r="B121" s="9">
        <f t="shared" si="1"/>
        <v>0.5633802817</v>
      </c>
      <c r="D121" s="3">
        <v>1.0</v>
      </c>
      <c r="E121" s="9">
        <f t="shared" si="2"/>
        <v>0</v>
      </c>
      <c r="G121" s="3">
        <v>1.0</v>
      </c>
      <c r="H121" s="9">
        <f t="shared" si="3"/>
        <v>0</v>
      </c>
      <c r="J121" s="3">
        <v>1.0</v>
      </c>
      <c r="K121" s="9">
        <f t="shared" si="4"/>
        <v>0</v>
      </c>
      <c r="M121" s="3">
        <v>2.0</v>
      </c>
      <c r="N121" s="9">
        <f t="shared" si="5"/>
        <v>1</v>
      </c>
      <c r="P121" s="3">
        <v>2.0</v>
      </c>
      <c r="Q121" s="9">
        <f t="shared" si="6"/>
        <v>1</v>
      </c>
      <c r="S121" s="3">
        <v>2.0</v>
      </c>
      <c r="T121" s="9">
        <f t="shared" si="7"/>
        <v>1</v>
      </c>
      <c r="V121" s="3">
        <v>2.0</v>
      </c>
      <c r="W121" s="9">
        <f t="shared" si="8"/>
        <v>1</v>
      </c>
      <c r="Y121" s="3">
        <v>2.0</v>
      </c>
      <c r="Z121" s="9">
        <f t="shared" si="9"/>
        <v>1</v>
      </c>
      <c r="AB121" s="3">
        <v>2.0</v>
      </c>
      <c r="AC121" s="9">
        <f t="shared" si="10"/>
        <v>1</v>
      </c>
      <c r="AE121" s="3">
        <v>2.0</v>
      </c>
      <c r="AF121" s="9">
        <f t="shared" si="11"/>
        <v>1</v>
      </c>
      <c r="AH121" s="3">
        <v>2.0</v>
      </c>
      <c r="AI121" s="9">
        <f t="shared" si="12"/>
        <v>1</v>
      </c>
      <c r="AK121" s="3">
        <v>2.0</v>
      </c>
      <c r="AL121" s="9">
        <f t="shared" si="13"/>
        <v>1</v>
      </c>
      <c r="AN121" s="4">
        <v>1.146</v>
      </c>
      <c r="AO121" s="9">
        <f t="shared" si="14"/>
        <v>0.1098701299</v>
      </c>
      <c r="AQ121" s="4">
        <v>101.314</v>
      </c>
      <c r="AR121" s="9">
        <f t="shared" si="15"/>
        <v>0.2799776952</v>
      </c>
      <c r="AT121" s="3">
        <v>60.0</v>
      </c>
      <c r="AU121" s="9">
        <f t="shared" si="16"/>
        <v>0.07255520505</v>
      </c>
      <c r="AW121" s="4">
        <v>3.978</v>
      </c>
      <c r="AX121" s="9">
        <f t="shared" si="17"/>
        <v>0.5633802817</v>
      </c>
      <c r="AZ121" s="4">
        <v>66.571</v>
      </c>
      <c r="BA121" s="9">
        <f t="shared" si="18"/>
        <v>0.5633802817</v>
      </c>
      <c r="BC121" s="3">
        <v>1.0</v>
      </c>
      <c r="BD121" s="9">
        <f t="shared" si="19"/>
        <v>0</v>
      </c>
      <c r="BF121" s="3">
        <v>2.0</v>
      </c>
      <c r="BG121" s="9">
        <f t="shared" si="20"/>
        <v>1</v>
      </c>
    </row>
    <row r="122" ht="15.75" customHeight="1">
      <c r="A122" s="3">
        <v>48.0</v>
      </c>
      <c r="B122" s="9">
        <f t="shared" si="1"/>
        <v>0.5774647887</v>
      </c>
      <c r="D122" s="3">
        <v>1.0</v>
      </c>
      <c r="E122" s="9">
        <f t="shared" si="2"/>
        <v>0</v>
      </c>
      <c r="G122" s="3">
        <v>2.0</v>
      </c>
      <c r="H122" s="9">
        <f t="shared" si="3"/>
        <v>1</v>
      </c>
      <c r="J122" s="3">
        <v>2.0</v>
      </c>
      <c r="K122" s="9">
        <f t="shared" si="4"/>
        <v>1</v>
      </c>
      <c r="M122" s="3">
        <v>1.0</v>
      </c>
      <c r="N122" s="9">
        <f t="shared" si="5"/>
        <v>0</v>
      </c>
      <c r="P122" s="3">
        <v>1.0</v>
      </c>
      <c r="Q122" s="9">
        <f t="shared" si="6"/>
        <v>0</v>
      </c>
      <c r="S122" s="3">
        <v>1.0</v>
      </c>
      <c r="T122" s="9">
        <f t="shared" si="7"/>
        <v>0</v>
      </c>
      <c r="V122" s="3">
        <v>2.0</v>
      </c>
      <c r="W122" s="9">
        <f t="shared" si="8"/>
        <v>1</v>
      </c>
      <c r="Y122" s="3">
        <v>1.0</v>
      </c>
      <c r="Z122" s="9">
        <f t="shared" si="9"/>
        <v>0</v>
      </c>
      <c r="AB122" s="3">
        <v>2.0</v>
      </c>
      <c r="AC122" s="9">
        <f t="shared" si="10"/>
        <v>1</v>
      </c>
      <c r="AE122" s="3">
        <v>1.0</v>
      </c>
      <c r="AF122" s="9">
        <f t="shared" si="11"/>
        <v>0</v>
      </c>
      <c r="AH122" s="3">
        <v>2.0</v>
      </c>
      <c r="AI122" s="9">
        <f t="shared" si="12"/>
        <v>1</v>
      </c>
      <c r="AK122" s="3">
        <v>2.0</v>
      </c>
      <c r="AL122" s="9">
        <f t="shared" si="13"/>
        <v>1</v>
      </c>
      <c r="AN122" s="3">
        <v>2.0</v>
      </c>
      <c r="AO122" s="9">
        <f t="shared" si="14"/>
        <v>0.2207792208</v>
      </c>
      <c r="AQ122" s="3">
        <v>158.0</v>
      </c>
      <c r="AR122" s="9">
        <f t="shared" si="15"/>
        <v>0.4907063197</v>
      </c>
      <c r="AT122" s="3">
        <v>278.0</v>
      </c>
      <c r="AU122" s="9">
        <f t="shared" si="16"/>
        <v>0.4164037855</v>
      </c>
      <c r="AW122" s="3">
        <v>3.8</v>
      </c>
      <c r="AX122" s="9">
        <f t="shared" si="17"/>
        <v>0.5774647887</v>
      </c>
      <c r="AZ122" s="4">
        <v>66.571</v>
      </c>
      <c r="BA122" s="9">
        <f t="shared" si="18"/>
        <v>0.5774647887</v>
      </c>
      <c r="BC122" s="3">
        <v>2.0</v>
      </c>
      <c r="BD122" s="9">
        <f t="shared" si="19"/>
        <v>1</v>
      </c>
      <c r="BF122" s="3">
        <v>2.0</v>
      </c>
      <c r="BG122" s="9">
        <f t="shared" si="20"/>
        <v>1</v>
      </c>
    </row>
    <row r="123" ht="15.75" customHeight="1">
      <c r="A123" s="3">
        <v>49.0</v>
      </c>
      <c r="B123" s="9">
        <f t="shared" si="1"/>
        <v>0.5915492958</v>
      </c>
      <c r="D123" s="3">
        <v>1.0</v>
      </c>
      <c r="E123" s="9">
        <f t="shared" si="2"/>
        <v>0</v>
      </c>
      <c r="G123" s="3">
        <v>1.0</v>
      </c>
      <c r="H123" s="9">
        <f t="shared" si="3"/>
        <v>0</v>
      </c>
      <c r="J123" s="3">
        <v>1.0</v>
      </c>
      <c r="K123" s="9">
        <f t="shared" si="4"/>
        <v>0</v>
      </c>
      <c r="M123" s="3">
        <v>1.0</v>
      </c>
      <c r="N123" s="9">
        <f t="shared" si="5"/>
        <v>0</v>
      </c>
      <c r="P123" s="3">
        <v>1.0</v>
      </c>
      <c r="Q123" s="9">
        <f t="shared" si="6"/>
        <v>0</v>
      </c>
      <c r="S123" s="3">
        <v>1.0</v>
      </c>
      <c r="T123" s="9">
        <f t="shared" si="7"/>
        <v>0</v>
      </c>
      <c r="V123" s="3">
        <v>2.0</v>
      </c>
      <c r="W123" s="9">
        <f t="shared" si="8"/>
        <v>1</v>
      </c>
      <c r="Y123" s="3">
        <v>1.0</v>
      </c>
      <c r="Z123" s="9">
        <f t="shared" si="9"/>
        <v>0</v>
      </c>
      <c r="AB123" s="3">
        <v>2.0</v>
      </c>
      <c r="AC123" s="9">
        <f t="shared" si="10"/>
        <v>1</v>
      </c>
      <c r="AE123" s="3">
        <v>1.0</v>
      </c>
      <c r="AF123" s="9">
        <f t="shared" si="11"/>
        <v>0</v>
      </c>
      <c r="AH123" s="3">
        <v>2.0</v>
      </c>
      <c r="AI123" s="9">
        <f t="shared" si="12"/>
        <v>1</v>
      </c>
      <c r="AK123" s="3">
        <v>2.0</v>
      </c>
      <c r="AL123" s="9">
        <f t="shared" si="13"/>
        <v>1</v>
      </c>
      <c r="AN123" s="3">
        <v>0.6</v>
      </c>
      <c r="AO123" s="9">
        <f t="shared" si="14"/>
        <v>0.03896103896</v>
      </c>
      <c r="AQ123" s="3">
        <v>85.0</v>
      </c>
      <c r="AR123" s="9">
        <f t="shared" si="15"/>
        <v>0.219330855</v>
      </c>
      <c r="AT123" s="3">
        <v>48.0</v>
      </c>
      <c r="AU123" s="9">
        <f t="shared" si="16"/>
        <v>0.05362776025</v>
      </c>
      <c r="AW123" s="3">
        <v>3.7</v>
      </c>
      <c r="AX123" s="9">
        <f t="shared" si="17"/>
        <v>0.5915492958</v>
      </c>
      <c r="AZ123" s="4">
        <v>66.571</v>
      </c>
      <c r="BA123" s="9">
        <f t="shared" si="18"/>
        <v>0.5915492958</v>
      </c>
      <c r="BC123" s="3">
        <v>1.0</v>
      </c>
      <c r="BD123" s="9">
        <f t="shared" si="19"/>
        <v>0</v>
      </c>
      <c r="BF123" s="3">
        <v>2.0</v>
      </c>
      <c r="BG123" s="9">
        <f t="shared" si="20"/>
        <v>1</v>
      </c>
    </row>
    <row r="124" ht="15.75" customHeight="1">
      <c r="A124" s="3">
        <v>49.0</v>
      </c>
      <c r="B124" s="9">
        <f t="shared" si="1"/>
        <v>0.5915492958</v>
      </c>
      <c r="D124" s="3">
        <v>1.0</v>
      </c>
      <c r="E124" s="9">
        <f t="shared" si="2"/>
        <v>0</v>
      </c>
      <c r="G124" s="3">
        <v>2.0</v>
      </c>
      <c r="H124" s="9">
        <f t="shared" si="3"/>
        <v>1</v>
      </c>
      <c r="J124" s="3">
        <v>2.0</v>
      </c>
      <c r="K124" s="9">
        <f t="shared" si="4"/>
        <v>1</v>
      </c>
      <c r="M124" s="3">
        <v>1.0</v>
      </c>
      <c r="N124" s="9">
        <f t="shared" si="5"/>
        <v>0</v>
      </c>
      <c r="P124" s="3">
        <v>1.0</v>
      </c>
      <c r="Q124" s="9">
        <f t="shared" si="6"/>
        <v>0</v>
      </c>
      <c r="S124" s="3">
        <v>2.0</v>
      </c>
      <c r="T124" s="9">
        <f t="shared" si="7"/>
        <v>1</v>
      </c>
      <c r="V124" s="3">
        <v>2.0</v>
      </c>
      <c r="W124" s="9">
        <f t="shared" si="8"/>
        <v>1</v>
      </c>
      <c r="Y124" s="3">
        <v>2.0</v>
      </c>
      <c r="Z124" s="9">
        <f t="shared" si="9"/>
        <v>1</v>
      </c>
      <c r="AB124" s="3">
        <v>2.0</v>
      </c>
      <c r="AC124" s="9">
        <f t="shared" si="10"/>
        <v>1</v>
      </c>
      <c r="AE124" s="3">
        <v>2.0</v>
      </c>
      <c r="AF124" s="9">
        <f t="shared" si="11"/>
        <v>1</v>
      </c>
      <c r="AH124" s="3">
        <v>2.0</v>
      </c>
      <c r="AI124" s="9">
        <f t="shared" si="12"/>
        <v>1</v>
      </c>
      <c r="AK124" s="3">
        <v>2.0</v>
      </c>
      <c r="AL124" s="9">
        <f t="shared" si="13"/>
        <v>1</v>
      </c>
      <c r="AN124" s="3">
        <v>0.8</v>
      </c>
      <c r="AO124" s="9">
        <f t="shared" si="14"/>
        <v>0.06493506494</v>
      </c>
      <c r="AQ124" s="3">
        <v>103.0</v>
      </c>
      <c r="AR124" s="9">
        <f t="shared" si="15"/>
        <v>0.2862453532</v>
      </c>
      <c r="AT124" s="3">
        <v>43.0</v>
      </c>
      <c r="AU124" s="9">
        <f t="shared" si="16"/>
        <v>0.04574132492</v>
      </c>
      <c r="AW124" s="3">
        <v>3.5</v>
      </c>
      <c r="AX124" s="9">
        <f t="shared" si="17"/>
        <v>0.5915492958</v>
      </c>
      <c r="AZ124" s="3">
        <v>66.0</v>
      </c>
      <c r="BA124" s="9">
        <f t="shared" si="18"/>
        <v>0.5915492958</v>
      </c>
      <c r="BC124" s="3">
        <v>1.0</v>
      </c>
      <c r="BD124" s="9">
        <f t="shared" si="19"/>
        <v>0</v>
      </c>
      <c r="BF124" s="3">
        <v>2.0</v>
      </c>
      <c r="BG124" s="9">
        <f t="shared" si="20"/>
        <v>1</v>
      </c>
    </row>
    <row r="125" ht="15.75" customHeight="1">
      <c r="A125" s="3">
        <v>50.0</v>
      </c>
      <c r="B125" s="9">
        <f t="shared" si="1"/>
        <v>0.6056338028</v>
      </c>
      <c r="D125" s="3">
        <v>1.0</v>
      </c>
      <c r="E125" s="9">
        <f t="shared" si="2"/>
        <v>0</v>
      </c>
      <c r="G125" s="3">
        <v>1.0</v>
      </c>
      <c r="H125" s="9">
        <f t="shared" si="3"/>
        <v>0</v>
      </c>
      <c r="J125" s="3">
        <v>2.0</v>
      </c>
      <c r="K125" s="9">
        <f t="shared" si="4"/>
        <v>1</v>
      </c>
      <c r="M125" s="3">
        <v>1.0</v>
      </c>
      <c r="N125" s="9">
        <f t="shared" si="5"/>
        <v>0</v>
      </c>
      <c r="P125" s="3">
        <v>2.0</v>
      </c>
      <c r="Q125" s="9">
        <f t="shared" si="6"/>
        <v>1</v>
      </c>
      <c r="S125" s="3">
        <v>2.0</v>
      </c>
      <c r="T125" s="9">
        <f t="shared" si="7"/>
        <v>1</v>
      </c>
      <c r="V125" s="3">
        <v>1.0</v>
      </c>
      <c r="W125" s="9">
        <f t="shared" si="8"/>
        <v>0</v>
      </c>
      <c r="Y125" s="3">
        <v>2.0</v>
      </c>
      <c r="Z125" s="9">
        <f t="shared" si="9"/>
        <v>1</v>
      </c>
      <c r="AB125" s="3">
        <v>2.0</v>
      </c>
      <c r="AC125" s="9">
        <f t="shared" si="10"/>
        <v>1</v>
      </c>
      <c r="AE125" s="3">
        <v>2.0</v>
      </c>
      <c r="AF125" s="9">
        <f t="shared" si="11"/>
        <v>1</v>
      </c>
      <c r="AH125" s="3">
        <v>2.0</v>
      </c>
      <c r="AI125" s="9">
        <f t="shared" si="12"/>
        <v>1</v>
      </c>
      <c r="AK125" s="3">
        <v>2.0</v>
      </c>
      <c r="AL125" s="9">
        <f t="shared" si="13"/>
        <v>1</v>
      </c>
      <c r="AN125" s="3">
        <v>0.9</v>
      </c>
      <c r="AO125" s="9">
        <f t="shared" si="14"/>
        <v>0.07792207792</v>
      </c>
      <c r="AQ125" s="3">
        <v>135.0</v>
      </c>
      <c r="AR125" s="9">
        <f t="shared" si="15"/>
        <v>0.405204461</v>
      </c>
      <c r="AT125" s="3">
        <v>42.0</v>
      </c>
      <c r="AU125" s="9">
        <f t="shared" si="16"/>
        <v>0.04416403785</v>
      </c>
      <c r="AW125" s="3">
        <v>3.5</v>
      </c>
      <c r="AX125" s="9">
        <f t="shared" si="17"/>
        <v>0.6056338028</v>
      </c>
      <c r="AZ125" s="4">
        <v>66.571</v>
      </c>
      <c r="BA125" s="9">
        <f t="shared" si="18"/>
        <v>0.6056338028</v>
      </c>
      <c r="BC125" s="3">
        <v>1.0</v>
      </c>
      <c r="BD125" s="9">
        <f t="shared" si="19"/>
        <v>0</v>
      </c>
      <c r="BF125" s="3">
        <v>2.0</v>
      </c>
      <c r="BG125" s="9">
        <f t="shared" si="20"/>
        <v>1</v>
      </c>
    </row>
    <row r="126" ht="15.75" customHeight="1">
      <c r="A126" s="3">
        <v>50.0</v>
      </c>
      <c r="B126" s="9">
        <f t="shared" si="1"/>
        <v>0.6056338028</v>
      </c>
      <c r="D126" s="3">
        <v>1.0</v>
      </c>
      <c r="E126" s="9">
        <f t="shared" si="2"/>
        <v>0</v>
      </c>
      <c r="G126" s="3">
        <v>2.0</v>
      </c>
      <c r="H126" s="9">
        <f t="shared" si="3"/>
        <v>1</v>
      </c>
      <c r="J126" s="3">
        <v>2.0</v>
      </c>
      <c r="K126" s="9">
        <f t="shared" si="4"/>
        <v>1</v>
      </c>
      <c r="M126" s="3">
        <v>2.0</v>
      </c>
      <c r="N126" s="9">
        <f t="shared" si="5"/>
        <v>1</v>
      </c>
      <c r="P126" s="3">
        <v>2.0</v>
      </c>
      <c r="Q126" s="9">
        <f t="shared" si="6"/>
        <v>1</v>
      </c>
      <c r="S126" s="3">
        <v>2.0</v>
      </c>
      <c r="T126" s="9">
        <f t="shared" si="7"/>
        <v>1</v>
      </c>
      <c r="V126" s="3">
        <v>2.0</v>
      </c>
      <c r="W126" s="9">
        <f t="shared" si="8"/>
        <v>1</v>
      </c>
      <c r="Y126" s="3">
        <v>2.0</v>
      </c>
      <c r="Z126" s="9">
        <f t="shared" si="9"/>
        <v>1</v>
      </c>
      <c r="AB126" s="3">
        <v>2.0</v>
      </c>
      <c r="AC126" s="9">
        <f t="shared" si="10"/>
        <v>1</v>
      </c>
      <c r="AE126" s="3">
        <v>2.0</v>
      </c>
      <c r="AF126" s="9">
        <f t="shared" si="11"/>
        <v>1</v>
      </c>
      <c r="AH126" s="3">
        <v>2.0</v>
      </c>
      <c r="AI126" s="9">
        <f t="shared" si="12"/>
        <v>1</v>
      </c>
      <c r="AK126" s="3">
        <v>2.0</v>
      </c>
      <c r="AL126" s="9">
        <f t="shared" si="13"/>
        <v>1</v>
      </c>
      <c r="AN126" s="3">
        <v>1.5</v>
      </c>
      <c r="AO126" s="9">
        <f t="shared" si="14"/>
        <v>0.1558441558</v>
      </c>
      <c r="AQ126" s="3">
        <v>100.0</v>
      </c>
      <c r="AR126" s="9">
        <f t="shared" si="15"/>
        <v>0.2750929368</v>
      </c>
      <c r="AT126" s="3">
        <v>100.0</v>
      </c>
      <c r="AU126" s="9">
        <f t="shared" si="16"/>
        <v>0.1356466877</v>
      </c>
      <c r="AW126" s="3">
        <v>5.3</v>
      </c>
      <c r="AX126" s="9">
        <f t="shared" si="17"/>
        <v>0.6056338028</v>
      </c>
      <c r="AZ126" s="4">
        <v>66.571</v>
      </c>
      <c r="BA126" s="9">
        <f t="shared" si="18"/>
        <v>0.6056338028</v>
      </c>
      <c r="BC126" s="3">
        <v>1.0</v>
      </c>
      <c r="BD126" s="9">
        <f t="shared" si="19"/>
        <v>0</v>
      </c>
      <c r="BF126" s="3">
        <v>2.0</v>
      </c>
      <c r="BG126" s="9">
        <f t="shared" si="20"/>
        <v>1</v>
      </c>
    </row>
    <row r="127" ht="15.75" customHeight="1">
      <c r="A127" s="3">
        <v>50.0</v>
      </c>
      <c r="B127" s="9">
        <f t="shared" si="1"/>
        <v>0.6056338028</v>
      </c>
      <c r="D127" s="3">
        <v>2.0</v>
      </c>
      <c r="E127" s="9">
        <f t="shared" si="2"/>
        <v>1</v>
      </c>
      <c r="G127" s="3">
        <v>1.0</v>
      </c>
      <c r="H127" s="9">
        <f t="shared" si="3"/>
        <v>0</v>
      </c>
      <c r="J127" s="3">
        <v>2.0</v>
      </c>
      <c r="K127" s="9">
        <f t="shared" si="4"/>
        <v>1</v>
      </c>
      <c r="M127" s="3">
        <v>1.0</v>
      </c>
      <c r="N127" s="9">
        <f t="shared" si="5"/>
        <v>0</v>
      </c>
      <c r="P127" s="3">
        <v>2.0</v>
      </c>
      <c r="Q127" s="9">
        <f t="shared" si="6"/>
        <v>1</v>
      </c>
      <c r="S127" s="3">
        <v>2.0</v>
      </c>
      <c r="T127" s="9">
        <f t="shared" si="7"/>
        <v>1</v>
      </c>
      <c r="V127" s="3">
        <v>1.0</v>
      </c>
      <c r="W127" s="9">
        <f t="shared" si="8"/>
        <v>0</v>
      </c>
      <c r="Y127" s="3">
        <v>1.0</v>
      </c>
      <c r="Z127" s="9">
        <f t="shared" si="9"/>
        <v>0</v>
      </c>
      <c r="AB127" s="3">
        <v>1.0</v>
      </c>
      <c r="AC127" s="9">
        <f t="shared" si="10"/>
        <v>0</v>
      </c>
      <c r="AE127" s="3">
        <v>1.0</v>
      </c>
      <c r="AF127" s="9">
        <f t="shared" si="11"/>
        <v>0</v>
      </c>
      <c r="AH127" s="3">
        <v>2.0</v>
      </c>
      <c r="AI127" s="9">
        <f t="shared" si="12"/>
        <v>1</v>
      </c>
      <c r="AK127" s="3">
        <v>2.0</v>
      </c>
      <c r="AL127" s="9">
        <f t="shared" si="13"/>
        <v>1</v>
      </c>
      <c r="AN127" s="3">
        <v>0.9</v>
      </c>
      <c r="AO127" s="9">
        <f t="shared" si="14"/>
        <v>0.07792207792</v>
      </c>
      <c r="AQ127" s="3">
        <v>230.0</v>
      </c>
      <c r="AR127" s="9">
        <f t="shared" si="15"/>
        <v>0.7583643123</v>
      </c>
      <c r="AT127" s="3">
        <v>117.0</v>
      </c>
      <c r="AU127" s="9">
        <f t="shared" si="16"/>
        <v>0.1624605678</v>
      </c>
      <c r="AW127" s="3">
        <v>3.4</v>
      </c>
      <c r="AX127" s="9">
        <f t="shared" si="17"/>
        <v>0.6056338028</v>
      </c>
      <c r="AZ127" s="3">
        <v>41.0</v>
      </c>
      <c r="BA127" s="9">
        <f t="shared" si="18"/>
        <v>0.6056338028</v>
      </c>
      <c r="BC127" s="3">
        <v>2.0</v>
      </c>
      <c r="BD127" s="9">
        <f t="shared" si="19"/>
        <v>1</v>
      </c>
      <c r="BF127" s="3">
        <v>2.0</v>
      </c>
      <c r="BG127" s="9">
        <f t="shared" si="20"/>
        <v>1</v>
      </c>
    </row>
    <row r="128" ht="15.75" customHeight="1">
      <c r="A128" s="3">
        <v>50.0</v>
      </c>
      <c r="B128" s="9">
        <f t="shared" si="1"/>
        <v>0.6056338028</v>
      </c>
      <c r="D128" s="3">
        <v>1.0</v>
      </c>
      <c r="E128" s="9">
        <f t="shared" si="2"/>
        <v>0</v>
      </c>
      <c r="G128" s="3">
        <v>2.0</v>
      </c>
      <c r="H128" s="9">
        <f t="shared" si="3"/>
        <v>1</v>
      </c>
      <c r="J128" s="3">
        <v>2.0</v>
      </c>
      <c r="K128" s="9">
        <f t="shared" si="4"/>
        <v>1</v>
      </c>
      <c r="M128" s="3">
        <v>2.0</v>
      </c>
      <c r="N128" s="9">
        <f t="shared" si="5"/>
        <v>1</v>
      </c>
      <c r="P128" s="3">
        <v>2.0</v>
      </c>
      <c r="Q128" s="9">
        <f t="shared" si="6"/>
        <v>1</v>
      </c>
      <c r="S128" s="3">
        <v>2.0</v>
      </c>
      <c r="T128" s="9">
        <f t="shared" si="7"/>
        <v>1</v>
      </c>
      <c r="V128" s="3">
        <v>2.0</v>
      </c>
      <c r="W128" s="9">
        <f t="shared" si="8"/>
        <v>1</v>
      </c>
      <c r="Y128" s="3">
        <v>2.0</v>
      </c>
      <c r="Z128" s="9">
        <f t="shared" si="9"/>
        <v>1</v>
      </c>
      <c r="AB128" s="3">
        <v>2.0</v>
      </c>
      <c r="AC128" s="9">
        <f t="shared" si="10"/>
        <v>1</v>
      </c>
      <c r="AE128" s="3">
        <v>2.0</v>
      </c>
      <c r="AF128" s="9">
        <f t="shared" si="11"/>
        <v>1</v>
      </c>
      <c r="AH128" s="3">
        <v>2.0</v>
      </c>
      <c r="AI128" s="9">
        <f t="shared" si="12"/>
        <v>1</v>
      </c>
      <c r="AK128" s="3">
        <v>2.0</v>
      </c>
      <c r="AL128" s="9">
        <f t="shared" si="13"/>
        <v>1</v>
      </c>
      <c r="AN128" s="3">
        <v>1.0</v>
      </c>
      <c r="AO128" s="9">
        <f t="shared" si="14"/>
        <v>0.09090909091</v>
      </c>
      <c r="AQ128" s="3">
        <v>139.0</v>
      </c>
      <c r="AR128" s="9">
        <f t="shared" si="15"/>
        <v>0.4200743494</v>
      </c>
      <c r="AT128" s="3">
        <v>81.0</v>
      </c>
      <c r="AU128" s="9">
        <f t="shared" si="16"/>
        <v>0.1056782334</v>
      </c>
      <c r="AW128" s="3">
        <v>3.9</v>
      </c>
      <c r="AX128" s="9">
        <f t="shared" si="17"/>
        <v>0.6056338028</v>
      </c>
      <c r="AZ128" s="3">
        <v>62.0</v>
      </c>
      <c r="BA128" s="9">
        <f t="shared" si="18"/>
        <v>0.6056338028</v>
      </c>
      <c r="BC128" s="3">
        <v>2.0</v>
      </c>
      <c r="BD128" s="9">
        <f t="shared" si="19"/>
        <v>1</v>
      </c>
      <c r="BF128" s="3">
        <v>2.0</v>
      </c>
      <c r="BG128" s="9">
        <f t="shared" si="20"/>
        <v>1</v>
      </c>
    </row>
    <row r="129" ht="15.75" customHeight="1">
      <c r="A129" s="3">
        <v>50.0</v>
      </c>
      <c r="B129" s="9">
        <f t="shared" si="1"/>
        <v>0.6056338028</v>
      </c>
      <c r="D129" s="3">
        <v>1.0</v>
      </c>
      <c r="E129" s="9">
        <f t="shared" si="2"/>
        <v>0</v>
      </c>
      <c r="G129" s="3">
        <v>2.0</v>
      </c>
      <c r="H129" s="9">
        <f t="shared" si="3"/>
        <v>1</v>
      </c>
      <c r="J129" s="3">
        <v>2.0</v>
      </c>
      <c r="K129" s="9">
        <f t="shared" si="4"/>
        <v>1</v>
      </c>
      <c r="M129" s="3">
        <v>2.0</v>
      </c>
      <c r="N129" s="9">
        <f t="shared" si="5"/>
        <v>1</v>
      </c>
      <c r="P129" s="3">
        <v>2.0</v>
      </c>
      <c r="Q129" s="9">
        <f t="shared" si="6"/>
        <v>1</v>
      </c>
      <c r="S129" s="3">
        <v>2.0</v>
      </c>
      <c r="T129" s="9">
        <f t="shared" si="7"/>
        <v>1</v>
      </c>
      <c r="V129" s="3">
        <v>2.0</v>
      </c>
      <c r="W129" s="9">
        <f t="shared" si="8"/>
        <v>1</v>
      </c>
      <c r="Y129" s="3">
        <v>1.0</v>
      </c>
      <c r="Z129" s="9">
        <f t="shared" si="9"/>
        <v>0</v>
      </c>
      <c r="AB129" s="3">
        <v>1.0</v>
      </c>
      <c r="AC129" s="9">
        <f t="shared" si="10"/>
        <v>0</v>
      </c>
      <c r="AE129" s="3">
        <v>1.0</v>
      </c>
      <c r="AF129" s="9">
        <f t="shared" si="11"/>
        <v>0</v>
      </c>
      <c r="AH129" s="3">
        <v>2.0</v>
      </c>
      <c r="AI129" s="9">
        <f t="shared" si="12"/>
        <v>1</v>
      </c>
      <c r="AK129" s="3">
        <v>2.0</v>
      </c>
      <c r="AL129" s="9">
        <f t="shared" si="13"/>
        <v>1</v>
      </c>
      <c r="AN129" s="3">
        <v>1.0</v>
      </c>
      <c r="AO129" s="9">
        <f t="shared" si="14"/>
        <v>0.09090909091</v>
      </c>
      <c r="AQ129" s="3">
        <v>85.0</v>
      </c>
      <c r="AR129" s="9">
        <f t="shared" si="15"/>
        <v>0.219330855</v>
      </c>
      <c r="AT129" s="3">
        <v>75.0</v>
      </c>
      <c r="AU129" s="9">
        <f t="shared" si="16"/>
        <v>0.09621451104</v>
      </c>
      <c r="AW129" s="3">
        <v>4.0</v>
      </c>
      <c r="AX129" s="9">
        <f t="shared" si="17"/>
        <v>0.6056338028</v>
      </c>
      <c r="AZ129" s="3">
        <v>72.0</v>
      </c>
      <c r="BA129" s="9">
        <f t="shared" si="18"/>
        <v>0.6056338028</v>
      </c>
      <c r="BC129" s="3">
        <v>2.0</v>
      </c>
      <c r="BD129" s="9">
        <f t="shared" si="19"/>
        <v>1</v>
      </c>
      <c r="BF129" s="3">
        <v>2.0</v>
      </c>
      <c r="BG129" s="9">
        <f t="shared" si="20"/>
        <v>1</v>
      </c>
    </row>
    <row r="130" ht="15.75" customHeight="1">
      <c r="A130" s="3">
        <v>51.0</v>
      </c>
      <c r="B130" s="9">
        <f t="shared" si="1"/>
        <v>0.6197183099</v>
      </c>
      <c r="D130" s="3">
        <v>1.0</v>
      </c>
      <c r="E130" s="9">
        <f t="shared" si="2"/>
        <v>0</v>
      </c>
      <c r="G130" s="3">
        <v>1.0</v>
      </c>
      <c r="H130" s="9">
        <f t="shared" si="3"/>
        <v>0</v>
      </c>
      <c r="J130" s="3">
        <v>1.0</v>
      </c>
      <c r="K130" s="9">
        <f t="shared" si="4"/>
        <v>0</v>
      </c>
      <c r="M130" s="3">
        <v>1.0</v>
      </c>
      <c r="N130" s="9">
        <f t="shared" si="5"/>
        <v>0</v>
      </c>
      <c r="P130" s="3">
        <v>1.0</v>
      </c>
      <c r="Q130" s="9">
        <f t="shared" si="6"/>
        <v>0</v>
      </c>
      <c r="S130" s="3">
        <v>2.0</v>
      </c>
      <c r="T130" s="9">
        <f t="shared" si="7"/>
        <v>1</v>
      </c>
      <c r="V130" s="3">
        <v>2.0</v>
      </c>
      <c r="W130" s="9">
        <f t="shared" si="8"/>
        <v>1</v>
      </c>
      <c r="Y130" s="3">
        <v>2.0</v>
      </c>
      <c r="Z130" s="9">
        <f t="shared" si="9"/>
        <v>1</v>
      </c>
      <c r="AB130" s="3">
        <v>2.0</v>
      </c>
      <c r="AC130" s="9">
        <f t="shared" si="10"/>
        <v>1</v>
      </c>
      <c r="AE130" s="3">
        <v>2.0</v>
      </c>
      <c r="AF130" s="9">
        <f t="shared" si="11"/>
        <v>1</v>
      </c>
      <c r="AH130" s="3">
        <v>2.0</v>
      </c>
      <c r="AI130" s="9">
        <f t="shared" si="12"/>
        <v>1</v>
      </c>
      <c r="AK130" s="3">
        <v>2.0</v>
      </c>
      <c r="AL130" s="9">
        <f t="shared" si="13"/>
        <v>1</v>
      </c>
      <c r="AN130" s="3">
        <v>1.0</v>
      </c>
      <c r="AO130" s="9">
        <f t="shared" si="14"/>
        <v>0.09090909091</v>
      </c>
      <c r="AQ130" s="3">
        <v>78.0</v>
      </c>
      <c r="AR130" s="9">
        <f t="shared" si="15"/>
        <v>0.1933085502</v>
      </c>
      <c r="AT130" s="3">
        <v>58.0</v>
      </c>
      <c r="AU130" s="9">
        <f t="shared" si="16"/>
        <v>0.06940063091</v>
      </c>
      <c r="AW130" s="3">
        <v>4.6</v>
      </c>
      <c r="AX130" s="9">
        <f t="shared" si="17"/>
        <v>0.6197183099</v>
      </c>
      <c r="AZ130" s="3">
        <v>52.0</v>
      </c>
      <c r="BA130" s="9">
        <f t="shared" si="18"/>
        <v>0.6197183099</v>
      </c>
      <c r="BC130" s="3">
        <v>1.0</v>
      </c>
      <c r="BD130" s="9">
        <f t="shared" si="19"/>
        <v>0</v>
      </c>
      <c r="BF130" s="3">
        <v>2.0</v>
      </c>
      <c r="BG130" s="9">
        <f t="shared" si="20"/>
        <v>1</v>
      </c>
    </row>
    <row r="131" ht="15.75" customHeight="1">
      <c r="A131" s="3">
        <v>51.0</v>
      </c>
      <c r="B131" s="9">
        <f t="shared" si="1"/>
        <v>0.6197183099</v>
      </c>
      <c r="D131" s="3">
        <v>1.0</v>
      </c>
      <c r="E131" s="9">
        <f t="shared" si="2"/>
        <v>0</v>
      </c>
      <c r="G131" s="3">
        <v>2.0</v>
      </c>
      <c r="H131" s="9">
        <f t="shared" si="3"/>
        <v>1</v>
      </c>
      <c r="J131" s="3">
        <v>2.0</v>
      </c>
      <c r="K131" s="9">
        <f t="shared" si="4"/>
        <v>1</v>
      </c>
      <c r="M131" s="3">
        <v>1.0</v>
      </c>
      <c r="N131" s="9">
        <f t="shared" si="5"/>
        <v>0</v>
      </c>
      <c r="P131" s="3">
        <v>1.0</v>
      </c>
      <c r="Q131" s="9">
        <f t="shared" si="6"/>
        <v>0</v>
      </c>
      <c r="S131" s="3">
        <v>1.0</v>
      </c>
      <c r="T131" s="9">
        <f t="shared" si="7"/>
        <v>0</v>
      </c>
      <c r="V131" s="4">
        <v>2.0</v>
      </c>
      <c r="W131" s="9">
        <f t="shared" si="8"/>
        <v>1</v>
      </c>
      <c r="Y131" s="4">
        <v>2.0</v>
      </c>
      <c r="Z131" s="9">
        <f t="shared" si="9"/>
        <v>1</v>
      </c>
      <c r="AB131" s="4">
        <v>2.0</v>
      </c>
      <c r="AC131" s="9">
        <f t="shared" si="10"/>
        <v>1</v>
      </c>
      <c r="AE131" s="4">
        <v>2.0</v>
      </c>
      <c r="AF131" s="9">
        <f t="shared" si="11"/>
        <v>1</v>
      </c>
      <c r="AH131" s="4">
        <v>2.0</v>
      </c>
      <c r="AI131" s="9">
        <f t="shared" si="12"/>
        <v>1</v>
      </c>
      <c r="AK131" s="4">
        <v>2.0</v>
      </c>
      <c r="AL131" s="9">
        <f t="shared" si="13"/>
        <v>1</v>
      </c>
      <c r="AN131" s="3">
        <v>0.9</v>
      </c>
      <c r="AO131" s="9">
        <f t="shared" si="14"/>
        <v>0.07792207792</v>
      </c>
      <c r="AQ131" s="3">
        <v>76.0</v>
      </c>
      <c r="AR131" s="9">
        <f t="shared" si="15"/>
        <v>0.1858736059</v>
      </c>
      <c r="AT131" s="3">
        <v>271.0</v>
      </c>
      <c r="AU131" s="9">
        <f t="shared" si="16"/>
        <v>0.405362776</v>
      </c>
      <c r="AW131" s="3">
        <v>4.4</v>
      </c>
      <c r="AX131" s="9">
        <f t="shared" si="17"/>
        <v>0.6197183099</v>
      </c>
      <c r="AZ131" s="4">
        <v>66.571</v>
      </c>
      <c r="BA131" s="9">
        <f t="shared" si="18"/>
        <v>0.6197183099</v>
      </c>
      <c r="BC131" s="3">
        <v>1.0</v>
      </c>
      <c r="BD131" s="9">
        <f t="shared" si="19"/>
        <v>0</v>
      </c>
      <c r="BF131" s="3">
        <v>2.0</v>
      </c>
      <c r="BG131" s="9">
        <f t="shared" si="20"/>
        <v>1</v>
      </c>
    </row>
    <row r="132" ht="15.75" customHeight="1">
      <c r="A132" s="3">
        <v>51.0</v>
      </c>
      <c r="B132" s="9">
        <f t="shared" si="1"/>
        <v>0.6197183099</v>
      </c>
      <c r="D132" s="3">
        <v>1.0</v>
      </c>
      <c r="E132" s="9">
        <f t="shared" si="2"/>
        <v>0</v>
      </c>
      <c r="G132" s="3">
        <v>1.0</v>
      </c>
      <c r="H132" s="9">
        <f t="shared" si="3"/>
        <v>0</v>
      </c>
      <c r="J132" s="3">
        <v>2.0</v>
      </c>
      <c r="K132" s="9">
        <f t="shared" si="4"/>
        <v>1</v>
      </c>
      <c r="M132" s="3">
        <v>1.0</v>
      </c>
      <c r="N132" s="9">
        <f t="shared" si="5"/>
        <v>0</v>
      </c>
      <c r="P132" s="3">
        <v>1.0</v>
      </c>
      <c r="Q132" s="9">
        <f t="shared" si="6"/>
        <v>0</v>
      </c>
      <c r="S132" s="3">
        <v>1.0</v>
      </c>
      <c r="T132" s="9">
        <f t="shared" si="7"/>
        <v>0</v>
      </c>
      <c r="V132" s="3">
        <v>2.0</v>
      </c>
      <c r="W132" s="9">
        <f t="shared" si="8"/>
        <v>1</v>
      </c>
      <c r="Y132" s="3">
        <v>1.0</v>
      </c>
      <c r="Z132" s="9">
        <f t="shared" si="9"/>
        <v>0</v>
      </c>
      <c r="AB132" s="3">
        <v>1.0</v>
      </c>
      <c r="AC132" s="9">
        <f t="shared" si="10"/>
        <v>0</v>
      </c>
      <c r="AE132" s="3">
        <v>1.0</v>
      </c>
      <c r="AF132" s="9">
        <f t="shared" si="11"/>
        <v>0</v>
      </c>
      <c r="AH132" s="3">
        <v>2.0</v>
      </c>
      <c r="AI132" s="9">
        <f t="shared" si="12"/>
        <v>1</v>
      </c>
      <c r="AK132" s="3">
        <v>1.0</v>
      </c>
      <c r="AL132" s="9">
        <f t="shared" si="13"/>
        <v>0</v>
      </c>
      <c r="AN132" s="3">
        <v>4.6</v>
      </c>
      <c r="AO132" s="9">
        <f t="shared" si="14"/>
        <v>0.5584415584</v>
      </c>
      <c r="AQ132" s="3">
        <v>215.0</v>
      </c>
      <c r="AR132" s="9">
        <f t="shared" si="15"/>
        <v>0.7026022305</v>
      </c>
      <c r="AT132" s="3">
        <v>269.0</v>
      </c>
      <c r="AU132" s="9">
        <f t="shared" si="16"/>
        <v>0.4022082019</v>
      </c>
      <c r="AW132" s="3">
        <v>3.9</v>
      </c>
      <c r="AX132" s="9">
        <f t="shared" si="17"/>
        <v>0.6197183099</v>
      </c>
      <c r="AZ132" s="3">
        <v>51.0</v>
      </c>
      <c r="BA132" s="9">
        <f t="shared" si="18"/>
        <v>0.6197183099</v>
      </c>
      <c r="BC132" s="3">
        <v>2.0</v>
      </c>
      <c r="BD132" s="9">
        <f t="shared" si="19"/>
        <v>1</v>
      </c>
      <c r="BF132" s="3">
        <v>2.0</v>
      </c>
      <c r="BG132" s="9">
        <f t="shared" si="20"/>
        <v>1</v>
      </c>
    </row>
    <row r="133" ht="15.75" customHeight="1">
      <c r="A133" s="3">
        <v>51.0</v>
      </c>
      <c r="B133" s="9">
        <f t="shared" si="1"/>
        <v>0.6197183099</v>
      </c>
      <c r="D133" s="3">
        <v>1.0</v>
      </c>
      <c r="E133" s="9">
        <f t="shared" si="2"/>
        <v>0</v>
      </c>
      <c r="G133" s="3">
        <v>2.0</v>
      </c>
      <c r="H133" s="9">
        <f t="shared" si="3"/>
        <v>1</v>
      </c>
      <c r="J133" s="3">
        <v>2.0</v>
      </c>
      <c r="K133" s="9">
        <f t="shared" si="4"/>
        <v>1</v>
      </c>
      <c r="M133" s="3">
        <v>2.0</v>
      </c>
      <c r="N133" s="9">
        <f t="shared" si="5"/>
        <v>1</v>
      </c>
      <c r="P133" s="3">
        <v>2.0</v>
      </c>
      <c r="Q133" s="9">
        <f t="shared" si="6"/>
        <v>1</v>
      </c>
      <c r="S133" s="3">
        <v>2.0</v>
      </c>
      <c r="T133" s="9">
        <f t="shared" si="7"/>
        <v>1</v>
      </c>
      <c r="V133" s="3">
        <v>1.0</v>
      </c>
      <c r="W133" s="9">
        <f t="shared" si="8"/>
        <v>0</v>
      </c>
      <c r="Y133" s="3">
        <v>1.0</v>
      </c>
      <c r="Z133" s="9">
        <f t="shared" si="9"/>
        <v>0</v>
      </c>
      <c r="AB133" s="3">
        <v>2.0</v>
      </c>
      <c r="AC133" s="9">
        <f t="shared" si="10"/>
        <v>1</v>
      </c>
      <c r="AE133" s="3">
        <v>1.0</v>
      </c>
      <c r="AF133" s="9">
        <f t="shared" si="11"/>
        <v>0</v>
      </c>
      <c r="AH133" s="3">
        <v>2.0</v>
      </c>
      <c r="AI133" s="9">
        <f t="shared" si="12"/>
        <v>1</v>
      </c>
      <c r="AK133" s="3">
        <v>2.0</v>
      </c>
      <c r="AL133" s="9">
        <f t="shared" si="13"/>
        <v>1</v>
      </c>
      <c r="AN133" s="3">
        <v>0.8</v>
      </c>
      <c r="AO133" s="9">
        <f t="shared" si="14"/>
        <v>0.06493506494</v>
      </c>
      <c r="AQ133" s="4">
        <v>101.314</v>
      </c>
      <c r="AR133" s="9">
        <f t="shared" si="15"/>
        <v>0.2799776952</v>
      </c>
      <c r="AT133" s="3">
        <v>33.0</v>
      </c>
      <c r="AU133" s="9">
        <f t="shared" si="16"/>
        <v>0.02996845426</v>
      </c>
      <c r="AW133" s="3">
        <v>4.5</v>
      </c>
      <c r="AX133" s="9">
        <f t="shared" si="17"/>
        <v>0.6197183099</v>
      </c>
      <c r="AZ133" s="4">
        <v>66.571</v>
      </c>
      <c r="BA133" s="9">
        <f t="shared" si="18"/>
        <v>0.6197183099</v>
      </c>
      <c r="BC133" s="3">
        <v>2.0</v>
      </c>
      <c r="BD133" s="9">
        <f t="shared" si="19"/>
        <v>1</v>
      </c>
      <c r="BF133" s="3">
        <v>2.0</v>
      </c>
      <c r="BG133" s="9">
        <f t="shared" si="20"/>
        <v>1</v>
      </c>
    </row>
    <row r="134" ht="15.75" customHeight="1">
      <c r="A134" s="3">
        <v>51.0</v>
      </c>
      <c r="B134" s="9">
        <f t="shared" si="1"/>
        <v>0.6197183099</v>
      </c>
      <c r="D134" s="3">
        <v>1.0</v>
      </c>
      <c r="E134" s="9">
        <f t="shared" si="2"/>
        <v>0</v>
      </c>
      <c r="G134" s="3">
        <v>2.0</v>
      </c>
      <c r="H134" s="9">
        <f t="shared" si="3"/>
        <v>1</v>
      </c>
      <c r="J134" s="3">
        <v>2.0</v>
      </c>
      <c r="K134" s="9">
        <f t="shared" si="4"/>
        <v>1</v>
      </c>
      <c r="M134" s="3">
        <v>1.0</v>
      </c>
      <c r="N134" s="9">
        <f t="shared" si="5"/>
        <v>0</v>
      </c>
      <c r="P134" s="3">
        <v>2.0</v>
      </c>
      <c r="Q134" s="9">
        <f t="shared" si="6"/>
        <v>1</v>
      </c>
      <c r="S134" s="3">
        <v>2.0</v>
      </c>
      <c r="T134" s="9">
        <f t="shared" si="7"/>
        <v>1</v>
      </c>
      <c r="V134" s="3">
        <v>2.0</v>
      </c>
      <c r="W134" s="9">
        <f t="shared" si="8"/>
        <v>1</v>
      </c>
      <c r="Y134" s="3">
        <v>1.0</v>
      </c>
      <c r="Z134" s="9">
        <f t="shared" si="9"/>
        <v>0</v>
      </c>
      <c r="AB134" s="3">
        <v>1.0</v>
      </c>
      <c r="AC134" s="9">
        <f t="shared" si="10"/>
        <v>0</v>
      </c>
      <c r="AE134" s="3">
        <v>1.0</v>
      </c>
      <c r="AF134" s="9">
        <f t="shared" si="11"/>
        <v>0</v>
      </c>
      <c r="AH134" s="3">
        <v>2.0</v>
      </c>
      <c r="AI134" s="9">
        <f t="shared" si="12"/>
        <v>1</v>
      </c>
      <c r="AK134" s="3">
        <v>1.0</v>
      </c>
      <c r="AL134" s="9">
        <f t="shared" si="13"/>
        <v>0</v>
      </c>
      <c r="AN134" s="3">
        <v>1.0</v>
      </c>
      <c r="AO134" s="9">
        <f t="shared" si="14"/>
        <v>0.09090909091</v>
      </c>
      <c r="AQ134" s="4">
        <v>101.314</v>
      </c>
      <c r="AR134" s="9">
        <f t="shared" si="15"/>
        <v>0.2799776952</v>
      </c>
      <c r="AT134" s="3">
        <v>20.0</v>
      </c>
      <c r="AU134" s="9">
        <f t="shared" si="16"/>
        <v>0.009463722397</v>
      </c>
      <c r="AW134" s="3">
        <v>3.0</v>
      </c>
      <c r="AX134" s="9">
        <f t="shared" si="17"/>
        <v>0.6197183099</v>
      </c>
      <c r="AZ134" s="3">
        <v>63.0</v>
      </c>
      <c r="BA134" s="9">
        <f t="shared" si="18"/>
        <v>0.6197183099</v>
      </c>
      <c r="BC134" s="3">
        <v>2.0</v>
      </c>
      <c r="BD134" s="9">
        <f t="shared" si="19"/>
        <v>1</v>
      </c>
      <c r="BF134" s="3">
        <v>2.0</v>
      </c>
      <c r="BG134" s="9">
        <f t="shared" si="20"/>
        <v>1</v>
      </c>
    </row>
    <row r="135" ht="15.75" customHeight="1">
      <c r="A135" s="3">
        <v>52.0</v>
      </c>
      <c r="B135" s="9">
        <f t="shared" si="1"/>
        <v>0.6338028169</v>
      </c>
      <c r="D135" s="3">
        <v>1.0</v>
      </c>
      <c r="E135" s="9">
        <f t="shared" si="2"/>
        <v>0</v>
      </c>
      <c r="G135" s="3">
        <v>1.0</v>
      </c>
      <c r="H135" s="9">
        <f t="shared" si="3"/>
        <v>0</v>
      </c>
      <c r="J135" s="3">
        <v>1.0</v>
      </c>
      <c r="K135" s="9">
        <f t="shared" si="4"/>
        <v>0</v>
      </c>
      <c r="M135" s="3">
        <v>2.0</v>
      </c>
      <c r="N135" s="9">
        <f t="shared" si="5"/>
        <v>1</v>
      </c>
      <c r="P135" s="3">
        <v>2.0</v>
      </c>
      <c r="Q135" s="9">
        <f t="shared" si="6"/>
        <v>1</v>
      </c>
      <c r="S135" s="3">
        <v>2.0</v>
      </c>
      <c r="T135" s="9">
        <f t="shared" si="7"/>
        <v>1</v>
      </c>
      <c r="V135" s="3">
        <v>2.0</v>
      </c>
      <c r="W135" s="9">
        <f t="shared" si="8"/>
        <v>1</v>
      </c>
      <c r="Y135" s="3">
        <v>2.0</v>
      </c>
      <c r="Z135" s="9">
        <f t="shared" si="9"/>
        <v>1</v>
      </c>
      <c r="AB135" s="3">
        <v>2.0</v>
      </c>
      <c r="AC135" s="9">
        <f t="shared" si="10"/>
        <v>1</v>
      </c>
      <c r="AE135" s="3">
        <v>2.0</v>
      </c>
      <c r="AF135" s="9">
        <f t="shared" si="11"/>
        <v>1</v>
      </c>
      <c r="AH135" s="3">
        <v>2.0</v>
      </c>
      <c r="AI135" s="9">
        <f t="shared" si="12"/>
        <v>1</v>
      </c>
      <c r="AK135" s="3">
        <v>2.0</v>
      </c>
      <c r="AL135" s="9">
        <f t="shared" si="13"/>
        <v>1</v>
      </c>
      <c r="AN135" s="3">
        <v>0.7</v>
      </c>
      <c r="AO135" s="9">
        <f t="shared" si="14"/>
        <v>0.05194805195</v>
      </c>
      <c r="AQ135" s="3">
        <v>75.0</v>
      </c>
      <c r="AR135" s="9">
        <f t="shared" si="15"/>
        <v>0.1821561338</v>
      </c>
      <c r="AT135" s="3">
        <v>55.0</v>
      </c>
      <c r="AU135" s="9">
        <f t="shared" si="16"/>
        <v>0.06466876972</v>
      </c>
      <c r="AW135" s="3">
        <v>4.0</v>
      </c>
      <c r="AX135" s="9">
        <f t="shared" si="17"/>
        <v>0.6338028169</v>
      </c>
      <c r="AZ135" s="3">
        <v>21.0</v>
      </c>
      <c r="BA135" s="9">
        <f t="shared" si="18"/>
        <v>0.6338028169</v>
      </c>
      <c r="BC135" s="3">
        <v>1.0</v>
      </c>
      <c r="BD135" s="9">
        <f t="shared" si="19"/>
        <v>0</v>
      </c>
      <c r="BF135" s="3">
        <v>2.0</v>
      </c>
      <c r="BG135" s="9">
        <f t="shared" si="20"/>
        <v>1</v>
      </c>
    </row>
    <row r="136" ht="15.75" customHeight="1">
      <c r="A136" s="3">
        <v>52.0</v>
      </c>
      <c r="B136" s="9">
        <f t="shared" si="1"/>
        <v>0.6338028169</v>
      </c>
      <c r="D136" s="3">
        <v>1.0</v>
      </c>
      <c r="E136" s="9">
        <f t="shared" si="2"/>
        <v>0</v>
      </c>
      <c r="G136" s="3">
        <v>1.0</v>
      </c>
      <c r="H136" s="9">
        <f t="shared" si="3"/>
        <v>0</v>
      </c>
      <c r="J136" s="3">
        <v>2.0</v>
      </c>
      <c r="K136" s="9">
        <f t="shared" si="4"/>
        <v>1</v>
      </c>
      <c r="M136" s="3">
        <v>2.0</v>
      </c>
      <c r="N136" s="9">
        <f t="shared" si="5"/>
        <v>1</v>
      </c>
      <c r="P136" s="3">
        <v>2.0</v>
      </c>
      <c r="Q136" s="9">
        <f t="shared" si="6"/>
        <v>1</v>
      </c>
      <c r="S136" s="3">
        <v>2.0</v>
      </c>
      <c r="T136" s="9">
        <f t="shared" si="7"/>
        <v>1</v>
      </c>
      <c r="V136" s="3">
        <v>2.0</v>
      </c>
      <c r="W136" s="9">
        <f t="shared" si="8"/>
        <v>1</v>
      </c>
      <c r="Y136" s="3">
        <v>2.0</v>
      </c>
      <c r="Z136" s="9">
        <f t="shared" si="9"/>
        <v>1</v>
      </c>
      <c r="AB136" s="3">
        <v>2.0</v>
      </c>
      <c r="AC136" s="9">
        <f t="shared" si="10"/>
        <v>1</v>
      </c>
      <c r="AE136" s="3">
        <v>2.0</v>
      </c>
      <c r="AF136" s="9">
        <f t="shared" si="11"/>
        <v>1</v>
      </c>
      <c r="AH136" s="3">
        <v>2.0</v>
      </c>
      <c r="AI136" s="9">
        <f t="shared" si="12"/>
        <v>1</v>
      </c>
      <c r="AK136" s="3">
        <v>2.0</v>
      </c>
      <c r="AL136" s="9">
        <f t="shared" si="13"/>
        <v>1</v>
      </c>
      <c r="AN136" s="3">
        <v>1.5</v>
      </c>
      <c r="AO136" s="9">
        <f t="shared" si="14"/>
        <v>0.1558441558</v>
      </c>
      <c r="AQ136" s="4">
        <v>101.314</v>
      </c>
      <c r="AR136" s="9">
        <f t="shared" si="15"/>
        <v>0.2799776952</v>
      </c>
      <c r="AT136" s="3">
        <v>69.0</v>
      </c>
      <c r="AU136" s="9">
        <f t="shared" si="16"/>
        <v>0.08675078864</v>
      </c>
      <c r="AW136" s="3">
        <v>2.9</v>
      </c>
      <c r="AX136" s="9">
        <f t="shared" si="17"/>
        <v>0.6338028169</v>
      </c>
      <c r="AZ136" s="4">
        <v>66.571</v>
      </c>
      <c r="BA136" s="9">
        <f t="shared" si="18"/>
        <v>0.6338028169</v>
      </c>
      <c r="BC136" s="3">
        <v>2.0</v>
      </c>
      <c r="BD136" s="9">
        <f t="shared" si="19"/>
        <v>1</v>
      </c>
      <c r="BF136" s="3">
        <v>2.0</v>
      </c>
      <c r="BG136" s="9">
        <f t="shared" si="20"/>
        <v>1</v>
      </c>
    </row>
    <row r="137" ht="15.75" customHeight="1">
      <c r="A137" s="3">
        <v>52.0</v>
      </c>
      <c r="B137" s="9">
        <f t="shared" si="1"/>
        <v>0.6338028169</v>
      </c>
      <c r="D137" s="3">
        <v>1.0</v>
      </c>
      <c r="E137" s="9">
        <f t="shared" si="2"/>
        <v>0</v>
      </c>
      <c r="G137" s="3">
        <v>1.0</v>
      </c>
      <c r="H137" s="9">
        <f t="shared" si="3"/>
        <v>0</v>
      </c>
      <c r="J137" s="3">
        <v>2.0</v>
      </c>
      <c r="K137" s="9">
        <f t="shared" si="4"/>
        <v>1</v>
      </c>
      <c r="M137" s="3">
        <v>1.0</v>
      </c>
      <c r="N137" s="9">
        <f t="shared" si="5"/>
        <v>0</v>
      </c>
      <c r="P137" s="3">
        <v>2.0</v>
      </c>
      <c r="Q137" s="9">
        <f t="shared" si="6"/>
        <v>1</v>
      </c>
      <c r="S137" s="3">
        <v>2.0</v>
      </c>
      <c r="T137" s="9">
        <f t="shared" si="7"/>
        <v>1</v>
      </c>
      <c r="V137" s="3">
        <v>2.0</v>
      </c>
      <c r="W137" s="9">
        <f t="shared" si="8"/>
        <v>1</v>
      </c>
      <c r="Y137" s="3">
        <v>2.0</v>
      </c>
      <c r="Z137" s="9">
        <f t="shared" si="9"/>
        <v>1</v>
      </c>
      <c r="AB137" s="3">
        <v>2.0</v>
      </c>
      <c r="AC137" s="9">
        <f t="shared" si="10"/>
        <v>1</v>
      </c>
      <c r="AE137" s="3">
        <v>2.0</v>
      </c>
      <c r="AF137" s="9">
        <f t="shared" si="11"/>
        <v>1</v>
      </c>
      <c r="AH137" s="3">
        <v>2.0</v>
      </c>
      <c r="AI137" s="9">
        <f t="shared" si="12"/>
        <v>1</v>
      </c>
      <c r="AK137" s="3">
        <v>2.0</v>
      </c>
      <c r="AL137" s="9">
        <f t="shared" si="13"/>
        <v>1</v>
      </c>
      <c r="AN137" s="3">
        <v>1.0</v>
      </c>
      <c r="AO137" s="9">
        <f t="shared" si="14"/>
        <v>0.09090909091</v>
      </c>
      <c r="AQ137" s="3">
        <v>85.0</v>
      </c>
      <c r="AR137" s="9">
        <f t="shared" si="15"/>
        <v>0.219330855</v>
      </c>
      <c r="AT137" s="3">
        <v>30.0</v>
      </c>
      <c r="AU137" s="9">
        <f t="shared" si="16"/>
        <v>0.02523659306</v>
      </c>
      <c r="AW137" s="3">
        <v>4.0</v>
      </c>
      <c r="AX137" s="9">
        <f t="shared" si="17"/>
        <v>0.6338028169</v>
      </c>
      <c r="AZ137" s="4">
        <v>66.571</v>
      </c>
      <c r="BA137" s="9">
        <f t="shared" si="18"/>
        <v>0.6338028169</v>
      </c>
      <c r="BC137" s="3">
        <v>2.0</v>
      </c>
      <c r="BD137" s="9">
        <f t="shared" si="19"/>
        <v>1</v>
      </c>
      <c r="BF137" s="3">
        <v>2.0</v>
      </c>
      <c r="BG137" s="9">
        <f t="shared" si="20"/>
        <v>1</v>
      </c>
    </row>
    <row r="138" ht="15.75" customHeight="1">
      <c r="A138" s="3">
        <v>53.0</v>
      </c>
      <c r="B138" s="9">
        <f t="shared" si="1"/>
        <v>0.6478873239</v>
      </c>
      <c r="D138" s="3">
        <v>2.0</v>
      </c>
      <c r="E138" s="9">
        <f t="shared" si="2"/>
        <v>1</v>
      </c>
      <c r="G138" s="3">
        <v>1.0</v>
      </c>
      <c r="H138" s="9">
        <f t="shared" si="3"/>
        <v>0</v>
      </c>
      <c r="J138" s="3">
        <v>2.0</v>
      </c>
      <c r="K138" s="9">
        <f t="shared" si="4"/>
        <v>1</v>
      </c>
      <c r="M138" s="3">
        <v>1.0</v>
      </c>
      <c r="N138" s="9">
        <f t="shared" si="5"/>
        <v>0</v>
      </c>
      <c r="P138" s="3">
        <v>2.0</v>
      </c>
      <c r="Q138" s="9">
        <f t="shared" si="6"/>
        <v>1</v>
      </c>
      <c r="S138" s="3">
        <v>2.0</v>
      </c>
      <c r="T138" s="9">
        <f t="shared" si="7"/>
        <v>1</v>
      </c>
      <c r="V138" s="3">
        <v>2.0</v>
      </c>
      <c r="W138" s="9">
        <f t="shared" si="8"/>
        <v>1</v>
      </c>
      <c r="Y138" s="3">
        <v>2.0</v>
      </c>
      <c r="Z138" s="9">
        <f t="shared" si="9"/>
        <v>1</v>
      </c>
      <c r="AB138" s="3">
        <v>1.0</v>
      </c>
      <c r="AC138" s="9">
        <f t="shared" si="10"/>
        <v>0</v>
      </c>
      <c r="AE138" s="3">
        <v>1.0</v>
      </c>
      <c r="AF138" s="9">
        <f t="shared" si="11"/>
        <v>0</v>
      </c>
      <c r="AH138" s="3">
        <v>2.0</v>
      </c>
      <c r="AI138" s="9">
        <f t="shared" si="12"/>
        <v>1</v>
      </c>
      <c r="AK138" s="3">
        <v>1.0</v>
      </c>
      <c r="AL138" s="9">
        <f t="shared" si="13"/>
        <v>0</v>
      </c>
      <c r="AN138" s="3">
        <v>1.5</v>
      </c>
      <c r="AO138" s="9">
        <f t="shared" si="14"/>
        <v>0.1558441558</v>
      </c>
      <c r="AQ138" s="3">
        <v>81.0</v>
      </c>
      <c r="AR138" s="9">
        <f t="shared" si="15"/>
        <v>0.2044609665</v>
      </c>
      <c r="AT138" s="3">
        <v>19.0</v>
      </c>
      <c r="AU138" s="9">
        <f t="shared" si="16"/>
        <v>0.007886435331</v>
      </c>
      <c r="AW138" s="3">
        <v>4.1</v>
      </c>
      <c r="AX138" s="9">
        <f t="shared" si="17"/>
        <v>0.6478873239</v>
      </c>
      <c r="AZ138" s="3">
        <v>48.0</v>
      </c>
      <c r="BA138" s="9">
        <f t="shared" si="18"/>
        <v>0.6478873239</v>
      </c>
      <c r="BC138" s="3">
        <v>2.0</v>
      </c>
      <c r="BD138" s="9">
        <f t="shared" si="19"/>
        <v>1</v>
      </c>
      <c r="BF138" s="3">
        <v>2.0</v>
      </c>
      <c r="BG138" s="9">
        <f t="shared" si="20"/>
        <v>1</v>
      </c>
    </row>
    <row r="139" ht="15.75" customHeight="1">
      <c r="A139" s="3">
        <v>54.0</v>
      </c>
      <c r="B139" s="9">
        <f t="shared" si="1"/>
        <v>0.661971831</v>
      </c>
      <c r="D139" s="3">
        <v>1.0</v>
      </c>
      <c r="E139" s="9">
        <f t="shared" si="2"/>
        <v>0</v>
      </c>
      <c r="G139" s="3">
        <v>1.0</v>
      </c>
      <c r="H139" s="9">
        <f t="shared" si="3"/>
        <v>0</v>
      </c>
      <c r="J139" s="3">
        <v>1.0</v>
      </c>
      <c r="K139" s="9">
        <f t="shared" si="4"/>
        <v>0</v>
      </c>
      <c r="M139" s="3">
        <v>2.0</v>
      </c>
      <c r="N139" s="9">
        <f t="shared" si="5"/>
        <v>1</v>
      </c>
      <c r="P139" s="3">
        <v>2.0</v>
      </c>
      <c r="Q139" s="9">
        <f t="shared" si="6"/>
        <v>1</v>
      </c>
      <c r="S139" s="3">
        <v>2.0</v>
      </c>
      <c r="T139" s="9">
        <f t="shared" si="7"/>
        <v>1</v>
      </c>
      <c r="V139" s="3">
        <v>1.0</v>
      </c>
      <c r="W139" s="9">
        <f t="shared" si="8"/>
        <v>0</v>
      </c>
      <c r="Y139" s="3">
        <v>1.0</v>
      </c>
      <c r="Z139" s="9">
        <f t="shared" si="9"/>
        <v>0</v>
      </c>
      <c r="AB139" s="3">
        <v>2.0</v>
      </c>
      <c r="AC139" s="9">
        <f t="shared" si="10"/>
        <v>1</v>
      </c>
      <c r="AE139" s="3">
        <v>2.0</v>
      </c>
      <c r="AF139" s="9">
        <f t="shared" si="11"/>
        <v>1</v>
      </c>
      <c r="AH139" s="3">
        <v>2.0</v>
      </c>
      <c r="AI139" s="9">
        <f t="shared" si="12"/>
        <v>1</v>
      </c>
      <c r="AK139" s="3">
        <v>2.0</v>
      </c>
      <c r="AL139" s="9">
        <f t="shared" si="13"/>
        <v>1</v>
      </c>
      <c r="AN139" s="3">
        <v>1.0</v>
      </c>
      <c r="AO139" s="9">
        <f t="shared" si="14"/>
        <v>0.09090909091</v>
      </c>
      <c r="AQ139" s="3">
        <v>155.0</v>
      </c>
      <c r="AR139" s="9">
        <f t="shared" si="15"/>
        <v>0.4795539033</v>
      </c>
      <c r="AT139" s="3">
        <v>225.0</v>
      </c>
      <c r="AU139" s="9">
        <f t="shared" si="16"/>
        <v>0.332807571</v>
      </c>
      <c r="AW139" s="3">
        <v>3.6</v>
      </c>
      <c r="AX139" s="9">
        <f t="shared" si="17"/>
        <v>0.661971831</v>
      </c>
      <c r="AZ139" s="3">
        <v>67.0</v>
      </c>
      <c r="BA139" s="9">
        <f t="shared" si="18"/>
        <v>0.661971831</v>
      </c>
      <c r="BC139" s="3">
        <v>2.0</v>
      </c>
      <c r="BD139" s="9">
        <f t="shared" si="19"/>
        <v>1</v>
      </c>
      <c r="BF139" s="3">
        <v>2.0</v>
      </c>
      <c r="BG139" s="9">
        <f t="shared" si="20"/>
        <v>1</v>
      </c>
    </row>
    <row r="140" ht="15.75" customHeight="1">
      <c r="A140" s="3">
        <v>54.0</v>
      </c>
      <c r="B140" s="9">
        <f t="shared" si="1"/>
        <v>0.661971831</v>
      </c>
      <c r="D140" s="3">
        <v>1.0</v>
      </c>
      <c r="E140" s="9">
        <f t="shared" si="2"/>
        <v>0</v>
      </c>
      <c r="G140" s="3">
        <v>2.0</v>
      </c>
      <c r="H140" s="9">
        <f t="shared" si="3"/>
        <v>1</v>
      </c>
      <c r="J140" s="3">
        <v>2.0</v>
      </c>
      <c r="K140" s="9">
        <f t="shared" si="4"/>
        <v>1</v>
      </c>
      <c r="M140" s="3">
        <v>1.0</v>
      </c>
      <c r="N140" s="9">
        <f t="shared" si="5"/>
        <v>0</v>
      </c>
      <c r="P140" s="3">
        <v>2.0</v>
      </c>
      <c r="Q140" s="9">
        <f t="shared" si="6"/>
        <v>1</v>
      </c>
      <c r="S140" s="3">
        <v>2.0</v>
      </c>
      <c r="T140" s="9">
        <f t="shared" si="7"/>
        <v>1</v>
      </c>
      <c r="V140" s="3">
        <v>1.0</v>
      </c>
      <c r="W140" s="9">
        <f t="shared" si="8"/>
        <v>0</v>
      </c>
      <c r="Y140" s="3">
        <v>1.0</v>
      </c>
      <c r="Z140" s="9">
        <f t="shared" si="9"/>
        <v>0</v>
      </c>
      <c r="AB140" s="3">
        <v>2.0</v>
      </c>
      <c r="AC140" s="9">
        <f t="shared" si="10"/>
        <v>1</v>
      </c>
      <c r="AE140" s="3">
        <v>2.0</v>
      </c>
      <c r="AF140" s="9">
        <f t="shared" si="11"/>
        <v>1</v>
      </c>
      <c r="AH140" s="3">
        <v>2.0</v>
      </c>
      <c r="AI140" s="9">
        <f t="shared" si="12"/>
        <v>1</v>
      </c>
      <c r="AK140" s="3">
        <v>2.0</v>
      </c>
      <c r="AL140" s="9">
        <f t="shared" si="13"/>
        <v>1</v>
      </c>
      <c r="AN140" s="3">
        <v>3.2</v>
      </c>
      <c r="AO140" s="9">
        <f t="shared" si="14"/>
        <v>0.3766233766</v>
      </c>
      <c r="AQ140" s="3">
        <v>85.0</v>
      </c>
      <c r="AR140" s="9">
        <f t="shared" si="15"/>
        <v>0.219330855</v>
      </c>
      <c r="AT140" s="3">
        <v>28.0</v>
      </c>
      <c r="AU140" s="9">
        <f t="shared" si="16"/>
        <v>0.02208201893</v>
      </c>
      <c r="AW140" s="3">
        <v>3.8</v>
      </c>
      <c r="AX140" s="9">
        <f t="shared" si="17"/>
        <v>0.661971831</v>
      </c>
      <c r="AZ140" s="4">
        <v>66.571</v>
      </c>
      <c r="BA140" s="9">
        <f t="shared" si="18"/>
        <v>0.661971831</v>
      </c>
      <c r="BC140" s="3">
        <v>2.0</v>
      </c>
      <c r="BD140" s="9">
        <f t="shared" si="19"/>
        <v>1</v>
      </c>
      <c r="BF140" s="3">
        <v>2.0</v>
      </c>
      <c r="BG140" s="9">
        <f t="shared" si="20"/>
        <v>1</v>
      </c>
    </row>
    <row r="141" ht="15.75" customHeight="1">
      <c r="A141" s="3">
        <v>54.0</v>
      </c>
      <c r="B141" s="9">
        <f t="shared" si="1"/>
        <v>0.661971831</v>
      </c>
      <c r="D141" s="3">
        <v>1.0</v>
      </c>
      <c r="E141" s="9">
        <f t="shared" si="2"/>
        <v>0</v>
      </c>
      <c r="G141" s="3">
        <v>1.0</v>
      </c>
      <c r="H141" s="9">
        <f t="shared" si="3"/>
        <v>0</v>
      </c>
      <c r="J141" s="3">
        <v>2.0</v>
      </c>
      <c r="K141" s="9">
        <f t="shared" si="4"/>
        <v>1</v>
      </c>
      <c r="M141" s="3">
        <v>1.0</v>
      </c>
      <c r="N141" s="9">
        <f t="shared" si="5"/>
        <v>0</v>
      </c>
      <c r="P141" s="3">
        <v>1.0</v>
      </c>
      <c r="Q141" s="9">
        <f t="shared" si="6"/>
        <v>0</v>
      </c>
      <c r="S141" s="3">
        <v>2.0</v>
      </c>
      <c r="T141" s="9">
        <f t="shared" si="7"/>
        <v>1</v>
      </c>
      <c r="V141" s="3">
        <v>2.0</v>
      </c>
      <c r="W141" s="9">
        <f t="shared" si="8"/>
        <v>1</v>
      </c>
      <c r="Y141" s="3">
        <v>2.0</v>
      </c>
      <c r="Z141" s="9">
        <f t="shared" si="9"/>
        <v>1</v>
      </c>
      <c r="AB141" s="3">
        <v>2.0</v>
      </c>
      <c r="AC141" s="9">
        <f t="shared" si="10"/>
        <v>1</v>
      </c>
      <c r="AE141" s="3">
        <v>2.0</v>
      </c>
      <c r="AF141" s="9">
        <f t="shared" si="11"/>
        <v>1</v>
      </c>
      <c r="AH141" s="3">
        <v>1.0</v>
      </c>
      <c r="AI141" s="9">
        <f t="shared" si="12"/>
        <v>0</v>
      </c>
      <c r="AK141" s="3">
        <v>2.0</v>
      </c>
      <c r="AL141" s="9">
        <f t="shared" si="13"/>
        <v>1</v>
      </c>
      <c r="AN141" s="3">
        <v>1.2</v>
      </c>
      <c r="AO141" s="9">
        <f t="shared" si="14"/>
        <v>0.1168831169</v>
      </c>
      <c r="AQ141" s="3">
        <v>85.0</v>
      </c>
      <c r="AR141" s="9">
        <f t="shared" si="15"/>
        <v>0.219330855</v>
      </c>
      <c r="AT141" s="3">
        <v>92.0</v>
      </c>
      <c r="AU141" s="9">
        <f t="shared" si="16"/>
        <v>0.1230283912</v>
      </c>
      <c r="AW141" s="3">
        <v>3.1</v>
      </c>
      <c r="AX141" s="9">
        <f t="shared" si="17"/>
        <v>0.661971831</v>
      </c>
      <c r="AZ141" s="3">
        <v>66.0</v>
      </c>
      <c r="BA141" s="9">
        <f t="shared" si="18"/>
        <v>0.661971831</v>
      </c>
      <c r="BC141" s="3">
        <v>2.0</v>
      </c>
      <c r="BD141" s="9">
        <f t="shared" si="19"/>
        <v>1</v>
      </c>
      <c r="BF141" s="3">
        <v>2.0</v>
      </c>
      <c r="BG141" s="9">
        <f t="shared" si="20"/>
        <v>1</v>
      </c>
    </row>
    <row r="142" ht="15.75" customHeight="1">
      <c r="A142" s="3">
        <v>54.0</v>
      </c>
      <c r="B142" s="9">
        <f t="shared" si="1"/>
        <v>0.661971831</v>
      </c>
      <c r="D142" s="3">
        <v>1.0</v>
      </c>
      <c r="E142" s="9">
        <f t="shared" si="2"/>
        <v>0</v>
      </c>
      <c r="G142" s="3">
        <v>2.0</v>
      </c>
      <c r="H142" s="9">
        <f t="shared" si="3"/>
        <v>1</v>
      </c>
      <c r="J142" s="3">
        <v>2.0</v>
      </c>
      <c r="K142" s="9">
        <f t="shared" si="4"/>
        <v>1</v>
      </c>
      <c r="M142" s="3">
        <v>2.0</v>
      </c>
      <c r="N142" s="9">
        <f t="shared" si="5"/>
        <v>1</v>
      </c>
      <c r="P142" s="3">
        <v>2.0</v>
      </c>
      <c r="Q142" s="9">
        <f t="shared" si="6"/>
        <v>1</v>
      </c>
      <c r="S142" s="3">
        <v>2.0</v>
      </c>
      <c r="T142" s="9">
        <f t="shared" si="7"/>
        <v>1</v>
      </c>
      <c r="V142" s="3">
        <v>2.0</v>
      </c>
      <c r="W142" s="9">
        <f t="shared" si="8"/>
        <v>1</v>
      </c>
      <c r="Y142" s="3">
        <v>2.0</v>
      </c>
      <c r="Z142" s="9">
        <f t="shared" si="9"/>
        <v>1</v>
      </c>
      <c r="AB142" s="3">
        <v>2.0</v>
      </c>
      <c r="AC142" s="9">
        <f t="shared" si="10"/>
        <v>1</v>
      </c>
      <c r="AE142" s="3">
        <v>2.0</v>
      </c>
      <c r="AF142" s="9">
        <f t="shared" si="11"/>
        <v>1</v>
      </c>
      <c r="AH142" s="3">
        <v>2.0</v>
      </c>
      <c r="AI142" s="9">
        <f t="shared" si="12"/>
        <v>1</v>
      </c>
      <c r="AK142" s="3">
        <v>2.0</v>
      </c>
      <c r="AL142" s="9">
        <f t="shared" si="13"/>
        <v>1</v>
      </c>
      <c r="AN142" s="3">
        <v>1.0</v>
      </c>
      <c r="AO142" s="9">
        <f t="shared" si="14"/>
        <v>0.09090909091</v>
      </c>
      <c r="AQ142" s="3">
        <v>85.0</v>
      </c>
      <c r="AR142" s="9">
        <f t="shared" si="15"/>
        <v>0.219330855</v>
      </c>
      <c r="AT142" s="3">
        <v>30.0</v>
      </c>
      <c r="AU142" s="9">
        <f t="shared" si="16"/>
        <v>0.02523659306</v>
      </c>
      <c r="AW142" s="3">
        <v>4.5</v>
      </c>
      <c r="AX142" s="9">
        <f t="shared" si="17"/>
        <v>0.661971831</v>
      </c>
      <c r="AZ142" s="3">
        <v>0.0</v>
      </c>
      <c r="BA142" s="9">
        <f t="shared" si="18"/>
        <v>0.661971831</v>
      </c>
      <c r="BC142" s="3">
        <v>2.0</v>
      </c>
      <c r="BD142" s="9">
        <f t="shared" si="19"/>
        <v>1</v>
      </c>
      <c r="BF142" s="3">
        <v>2.0</v>
      </c>
      <c r="BG142" s="9">
        <f t="shared" si="20"/>
        <v>1</v>
      </c>
    </row>
    <row r="143" ht="15.75" customHeight="1">
      <c r="A143" s="3">
        <v>56.0</v>
      </c>
      <c r="B143" s="9">
        <f t="shared" si="1"/>
        <v>0.6901408451</v>
      </c>
      <c r="D143" s="3">
        <v>1.0</v>
      </c>
      <c r="E143" s="9">
        <f t="shared" si="2"/>
        <v>0</v>
      </c>
      <c r="G143" s="3">
        <v>1.0</v>
      </c>
      <c r="H143" s="9">
        <f t="shared" si="3"/>
        <v>0</v>
      </c>
      <c r="J143" s="3">
        <v>2.0</v>
      </c>
      <c r="K143" s="9">
        <f t="shared" si="4"/>
        <v>1</v>
      </c>
      <c r="M143" s="3">
        <v>1.0</v>
      </c>
      <c r="N143" s="9">
        <f t="shared" si="5"/>
        <v>0</v>
      </c>
      <c r="P143" s="3">
        <v>2.0</v>
      </c>
      <c r="Q143" s="9">
        <f t="shared" si="6"/>
        <v>1</v>
      </c>
      <c r="S143" s="3">
        <v>2.0</v>
      </c>
      <c r="T143" s="9">
        <f t="shared" si="7"/>
        <v>1</v>
      </c>
      <c r="V143" s="3">
        <v>2.0</v>
      </c>
      <c r="W143" s="9">
        <f t="shared" si="8"/>
        <v>1</v>
      </c>
      <c r="Y143" s="3">
        <v>2.0</v>
      </c>
      <c r="Z143" s="9">
        <f t="shared" si="9"/>
        <v>1</v>
      </c>
      <c r="AB143" s="3">
        <v>2.0</v>
      </c>
      <c r="AC143" s="9">
        <f t="shared" si="10"/>
        <v>1</v>
      </c>
      <c r="AE143" s="3">
        <v>2.0</v>
      </c>
      <c r="AF143" s="9">
        <f t="shared" si="11"/>
        <v>1</v>
      </c>
      <c r="AH143" s="3">
        <v>2.0</v>
      </c>
      <c r="AI143" s="9">
        <f t="shared" si="12"/>
        <v>1</v>
      </c>
      <c r="AK143" s="3">
        <v>2.0</v>
      </c>
      <c r="AL143" s="9">
        <f t="shared" si="13"/>
        <v>1</v>
      </c>
      <c r="AN143" s="3">
        <v>0.7</v>
      </c>
      <c r="AO143" s="9">
        <f t="shared" si="14"/>
        <v>0.05194805195</v>
      </c>
      <c r="AQ143" s="3">
        <v>71.0</v>
      </c>
      <c r="AR143" s="9">
        <f t="shared" si="15"/>
        <v>0.1672862454</v>
      </c>
      <c r="AT143" s="3">
        <v>18.0</v>
      </c>
      <c r="AU143" s="9">
        <f t="shared" si="16"/>
        <v>0.006309148265</v>
      </c>
      <c r="AW143" s="3">
        <v>4.4</v>
      </c>
      <c r="AX143" s="9">
        <f t="shared" si="17"/>
        <v>0.6901408451</v>
      </c>
      <c r="AZ143" s="3">
        <v>100.0</v>
      </c>
      <c r="BA143" s="9">
        <f t="shared" si="18"/>
        <v>0.6901408451</v>
      </c>
      <c r="BC143" s="3">
        <v>1.0</v>
      </c>
      <c r="BD143" s="9">
        <f t="shared" si="19"/>
        <v>0</v>
      </c>
      <c r="BF143" s="3">
        <v>2.0</v>
      </c>
      <c r="BG143" s="9">
        <f t="shared" si="20"/>
        <v>1</v>
      </c>
    </row>
    <row r="144" ht="15.75" customHeight="1">
      <c r="A144" s="3">
        <v>56.0</v>
      </c>
      <c r="B144" s="9">
        <f t="shared" si="1"/>
        <v>0.6901408451</v>
      </c>
      <c r="D144" s="3">
        <v>1.0</v>
      </c>
      <c r="E144" s="9">
        <f t="shared" si="2"/>
        <v>0</v>
      </c>
      <c r="G144" s="3">
        <v>1.0</v>
      </c>
      <c r="H144" s="9">
        <f t="shared" si="3"/>
        <v>0</v>
      </c>
      <c r="J144" s="3">
        <v>2.0</v>
      </c>
      <c r="K144" s="9">
        <f t="shared" si="4"/>
        <v>1</v>
      </c>
      <c r="M144" s="3">
        <v>2.0</v>
      </c>
      <c r="N144" s="9">
        <f t="shared" si="5"/>
        <v>1</v>
      </c>
      <c r="P144" s="3">
        <v>2.0</v>
      </c>
      <c r="Q144" s="9">
        <f t="shared" si="6"/>
        <v>1</v>
      </c>
      <c r="S144" s="3">
        <v>2.0</v>
      </c>
      <c r="T144" s="9">
        <f t="shared" si="7"/>
        <v>1</v>
      </c>
      <c r="V144" s="3">
        <v>2.0</v>
      </c>
      <c r="W144" s="9">
        <f t="shared" si="8"/>
        <v>1</v>
      </c>
      <c r="Y144" s="3">
        <v>2.0</v>
      </c>
      <c r="Z144" s="9">
        <f t="shared" si="9"/>
        <v>1</v>
      </c>
      <c r="AB144" s="3">
        <v>2.0</v>
      </c>
      <c r="AC144" s="9">
        <f t="shared" si="10"/>
        <v>1</v>
      </c>
      <c r="AE144" s="3">
        <v>2.0</v>
      </c>
      <c r="AF144" s="9">
        <f t="shared" si="11"/>
        <v>1</v>
      </c>
      <c r="AH144" s="3">
        <v>2.0</v>
      </c>
      <c r="AI144" s="9">
        <f t="shared" si="12"/>
        <v>1</v>
      </c>
      <c r="AK144" s="3">
        <v>2.0</v>
      </c>
      <c r="AL144" s="9">
        <f t="shared" si="13"/>
        <v>1</v>
      </c>
      <c r="AN144" s="3">
        <v>0.7</v>
      </c>
      <c r="AO144" s="9">
        <f t="shared" si="14"/>
        <v>0.05194805195</v>
      </c>
      <c r="AQ144" s="3">
        <v>62.0</v>
      </c>
      <c r="AR144" s="9">
        <f t="shared" si="15"/>
        <v>0.1338289963</v>
      </c>
      <c r="AT144" s="3">
        <v>33.0</v>
      </c>
      <c r="AU144" s="9">
        <f t="shared" si="16"/>
        <v>0.02996845426</v>
      </c>
      <c r="AW144" s="3">
        <v>3.0</v>
      </c>
      <c r="AX144" s="9">
        <f t="shared" si="17"/>
        <v>0.6901408451</v>
      </c>
      <c r="AZ144" s="4">
        <v>66.571</v>
      </c>
      <c r="BA144" s="9">
        <f t="shared" si="18"/>
        <v>0.6901408451</v>
      </c>
      <c r="BC144" s="3">
        <v>1.0</v>
      </c>
      <c r="BD144" s="9">
        <f t="shared" si="19"/>
        <v>0</v>
      </c>
      <c r="BF144" s="3">
        <v>2.0</v>
      </c>
      <c r="BG144" s="9">
        <f t="shared" si="20"/>
        <v>1</v>
      </c>
    </row>
    <row r="145" ht="15.75" customHeight="1">
      <c r="A145" s="3">
        <v>58.0</v>
      </c>
      <c r="B145" s="9">
        <f t="shared" si="1"/>
        <v>0.7183098592</v>
      </c>
      <c r="D145" s="3">
        <v>2.0</v>
      </c>
      <c r="E145" s="9">
        <f t="shared" si="2"/>
        <v>1</v>
      </c>
      <c r="G145" s="3">
        <v>2.0</v>
      </c>
      <c r="H145" s="9">
        <f t="shared" si="3"/>
        <v>1</v>
      </c>
      <c r="J145" s="3">
        <v>2.0</v>
      </c>
      <c r="K145" s="9">
        <f t="shared" si="4"/>
        <v>1</v>
      </c>
      <c r="M145" s="3">
        <v>1.0</v>
      </c>
      <c r="N145" s="9">
        <f t="shared" si="5"/>
        <v>0</v>
      </c>
      <c r="P145" s="3">
        <v>2.0</v>
      </c>
      <c r="Q145" s="9">
        <f t="shared" si="6"/>
        <v>1</v>
      </c>
      <c r="S145" s="3">
        <v>2.0</v>
      </c>
      <c r="T145" s="9">
        <f t="shared" si="7"/>
        <v>1</v>
      </c>
      <c r="V145" s="3">
        <v>2.0</v>
      </c>
      <c r="W145" s="9">
        <f t="shared" si="8"/>
        <v>1</v>
      </c>
      <c r="Y145" s="3">
        <v>1.0</v>
      </c>
      <c r="Z145" s="9">
        <f t="shared" si="9"/>
        <v>0</v>
      </c>
      <c r="AB145" s="3">
        <v>2.0</v>
      </c>
      <c r="AC145" s="9">
        <f t="shared" si="10"/>
        <v>1</v>
      </c>
      <c r="AE145" s="3">
        <v>1.0</v>
      </c>
      <c r="AF145" s="9">
        <f t="shared" si="11"/>
        <v>0</v>
      </c>
      <c r="AH145" s="3">
        <v>2.0</v>
      </c>
      <c r="AI145" s="9">
        <f t="shared" si="12"/>
        <v>1</v>
      </c>
      <c r="AK145" s="3">
        <v>2.0</v>
      </c>
      <c r="AL145" s="9">
        <f t="shared" si="13"/>
        <v>1</v>
      </c>
      <c r="AN145" s="3">
        <v>1.4</v>
      </c>
      <c r="AO145" s="9">
        <f t="shared" si="14"/>
        <v>0.1428571429</v>
      </c>
      <c r="AQ145" s="3">
        <v>175.0</v>
      </c>
      <c r="AR145" s="9">
        <f t="shared" si="15"/>
        <v>0.5539033457</v>
      </c>
      <c r="AT145" s="3">
        <v>55.0</v>
      </c>
      <c r="AU145" s="9">
        <f t="shared" si="16"/>
        <v>0.06466876972</v>
      </c>
      <c r="AW145" s="3">
        <v>2.7</v>
      </c>
      <c r="AX145" s="9">
        <f t="shared" si="17"/>
        <v>0.7183098592</v>
      </c>
      <c r="AZ145" s="3">
        <v>36.0</v>
      </c>
      <c r="BA145" s="9">
        <f t="shared" si="18"/>
        <v>0.7183098592</v>
      </c>
      <c r="BC145" s="3">
        <v>1.0</v>
      </c>
      <c r="BD145" s="9">
        <f t="shared" si="19"/>
        <v>0</v>
      </c>
      <c r="BF145" s="3">
        <v>2.0</v>
      </c>
      <c r="BG145" s="9">
        <f t="shared" si="20"/>
        <v>1</v>
      </c>
    </row>
    <row r="146" ht="15.75" customHeight="1">
      <c r="A146" s="3">
        <v>60.0</v>
      </c>
      <c r="B146" s="9">
        <f t="shared" si="1"/>
        <v>0.7464788732</v>
      </c>
      <c r="D146" s="3">
        <v>1.0</v>
      </c>
      <c r="E146" s="9">
        <f t="shared" si="2"/>
        <v>0</v>
      </c>
      <c r="G146" s="3">
        <v>1.0</v>
      </c>
      <c r="H146" s="9">
        <f t="shared" si="3"/>
        <v>0</v>
      </c>
      <c r="J146" s="3">
        <v>2.0</v>
      </c>
      <c r="K146" s="9">
        <f t="shared" si="4"/>
        <v>1</v>
      </c>
      <c r="M146" s="3">
        <v>1.0</v>
      </c>
      <c r="N146" s="9">
        <f t="shared" si="5"/>
        <v>0</v>
      </c>
      <c r="P146" s="3">
        <v>2.0</v>
      </c>
      <c r="Q146" s="9">
        <f t="shared" si="6"/>
        <v>1</v>
      </c>
      <c r="S146" s="3">
        <v>2.0</v>
      </c>
      <c r="T146" s="9">
        <f t="shared" si="7"/>
        <v>1</v>
      </c>
      <c r="V146" s="3">
        <v>1.0</v>
      </c>
      <c r="W146" s="9">
        <f t="shared" si="8"/>
        <v>0</v>
      </c>
      <c r="Y146" s="3">
        <v>1.0</v>
      </c>
      <c r="Z146" s="9">
        <f t="shared" si="9"/>
        <v>0</v>
      </c>
      <c r="AB146" s="3">
        <v>1.0</v>
      </c>
      <c r="AC146" s="9">
        <f t="shared" si="10"/>
        <v>0</v>
      </c>
      <c r="AE146" s="3">
        <v>1.0</v>
      </c>
      <c r="AF146" s="9">
        <f t="shared" si="11"/>
        <v>0</v>
      </c>
      <c r="AH146" s="3">
        <v>2.0</v>
      </c>
      <c r="AI146" s="9">
        <f t="shared" si="12"/>
        <v>1</v>
      </c>
      <c r="AK146" s="3">
        <v>2.0</v>
      </c>
      <c r="AL146" s="9">
        <f t="shared" si="13"/>
        <v>1</v>
      </c>
      <c r="AN146" s="4">
        <v>1.146</v>
      </c>
      <c r="AO146" s="9">
        <f t="shared" si="14"/>
        <v>0.1098701299</v>
      </c>
      <c r="AQ146" s="4">
        <v>101.314</v>
      </c>
      <c r="AR146" s="9">
        <f t="shared" si="15"/>
        <v>0.2799776952</v>
      </c>
      <c r="AT146" s="3">
        <v>40.0</v>
      </c>
      <c r="AU146" s="9">
        <f t="shared" si="16"/>
        <v>0.04100946372</v>
      </c>
      <c r="AW146" s="4">
        <v>3.978</v>
      </c>
      <c r="AX146" s="9">
        <f t="shared" si="17"/>
        <v>0.7464788732</v>
      </c>
      <c r="AZ146" s="4">
        <v>66.571</v>
      </c>
      <c r="BA146" s="9">
        <f t="shared" si="18"/>
        <v>0.7464788732</v>
      </c>
      <c r="BC146" s="3">
        <v>2.0</v>
      </c>
      <c r="BD146" s="9">
        <f t="shared" si="19"/>
        <v>1</v>
      </c>
      <c r="BF146" s="3">
        <v>2.0</v>
      </c>
      <c r="BG146" s="9">
        <f t="shared" si="20"/>
        <v>1</v>
      </c>
    </row>
    <row r="147" ht="15.75" customHeight="1">
      <c r="A147" s="3">
        <v>61.0</v>
      </c>
      <c r="B147" s="9">
        <f t="shared" si="1"/>
        <v>0.7605633803</v>
      </c>
      <c r="D147" s="3">
        <v>1.0</v>
      </c>
      <c r="E147" s="9">
        <f t="shared" si="2"/>
        <v>0</v>
      </c>
      <c r="G147" s="3">
        <v>1.0</v>
      </c>
      <c r="H147" s="9">
        <f t="shared" si="3"/>
        <v>0</v>
      </c>
      <c r="J147" s="3">
        <v>2.0</v>
      </c>
      <c r="K147" s="9">
        <f t="shared" si="4"/>
        <v>1</v>
      </c>
      <c r="M147" s="3">
        <v>1.0</v>
      </c>
      <c r="N147" s="9">
        <f t="shared" si="5"/>
        <v>0</v>
      </c>
      <c r="P147" s="3">
        <v>2.0</v>
      </c>
      <c r="Q147" s="9">
        <f t="shared" si="6"/>
        <v>1</v>
      </c>
      <c r="S147" s="3">
        <v>2.0</v>
      </c>
      <c r="T147" s="9">
        <f t="shared" si="7"/>
        <v>1</v>
      </c>
      <c r="V147" s="3">
        <v>1.0</v>
      </c>
      <c r="W147" s="9">
        <f t="shared" si="8"/>
        <v>0</v>
      </c>
      <c r="Y147" s="3">
        <v>1.0</v>
      </c>
      <c r="Z147" s="9">
        <f t="shared" si="9"/>
        <v>0</v>
      </c>
      <c r="AB147" s="3">
        <v>2.0</v>
      </c>
      <c r="AC147" s="9">
        <f t="shared" si="10"/>
        <v>1</v>
      </c>
      <c r="AE147" s="3">
        <v>2.0</v>
      </c>
      <c r="AF147" s="9">
        <f t="shared" si="11"/>
        <v>1</v>
      </c>
      <c r="AH147" s="3">
        <v>2.0</v>
      </c>
      <c r="AI147" s="9">
        <f t="shared" si="12"/>
        <v>1</v>
      </c>
      <c r="AK147" s="3">
        <v>2.0</v>
      </c>
      <c r="AL147" s="9">
        <f t="shared" si="13"/>
        <v>1</v>
      </c>
      <c r="AN147" s="3">
        <v>1.3</v>
      </c>
      <c r="AO147" s="9">
        <f t="shared" si="14"/>
        <v>0.1298701299</v>
      </c>
      <c r="AQ147" s="3">
        <v>78.0</v>
      </c>
      <c r="AR147" s="9">
        <f t="shared" si="15"/>
        <v>0.1933085502</v>
      </c>
      <c r="AT147" s="3">
        <v>25.0</v>
      </c>
      <c r="AU147" s="9">
        <f t="shared" si="16"/>
        <v>0.01735015773</v>
      </c>
      <c r="AW147" s="3">
        <v>3.8</v>
      </c>
      <c r="AX147" s="9">
        <f t="shared" si="17"/>
        <v>0.7605633803</v>
      </c>
      <c r="AZ147" s="3">
        <v>100.0</v>
      </c>
      <c r="BA147" s="9">
        <f t="shared" si="18"/>
        <v>0.7605633803</v>
      </c>
      <c r="BC147" s="3">
        <v>1.0</v>
      </c>
      <c r="BD147" s="9">
        <f t="shared" si="19"/>
        <v>0</v>
      </c>
      <c r="BF147" s="3">
        <v>2.0</v>
      </c>
      <c r="BG147" s="9">
        <f t="shared" si="20"/>
        <v>1</v>
      </c>
    </row>
    <row r="148" ht="15.75" customHeight="1">
      <c r="A148" s="3">
        <v>61.0</v>
      </c>
      <c r="B148" s="9">
        <f t="shared" si="1"/>
        <v>0.7605633803</v>
      </c>
      <c r="D148" s="3">
        <v>1.0</v>
      </c>
      <c r="E148" s="9">
        <f t="shared" si="2"/>
        <v>0</v>
      </c>
      <c r="G148" s="3">
        <v>1.0</v>
      </c>
      <c r="H148" s="9">
        <f t="shared" si="3"/>
        <v>0</v>
      </c>
      <c r="J148" s="3">
        <v>2.0</v>
      </c>
      <c r="K148" s="9">
        <f t="shared" si="4"/>
        <v>1</v>
      </c>
      <c r="M148" s="3">
        <v>1.0</v>
      </c>
      <c r="N148" s="9">
        <f t="shared" si="5"/>
        <v>0</v>
      </c>
      <c r="P148" s="3">
        <v>1.0</v>
      </c>
      <c r="Q148" s="9">
        <f t="shared" si="6"/>
        <v>0</v>
      </c>
      <c r="S148" s="3">
        <v>2.0</v>
      </c>
      <c r="T148" s="9">
        <f t="shared" si="7"/>
        <v>1</v>
      </c>
      <c r="V148" s="3">
        <v>1.0</v>
      </c>
      <c r="W148" s="9">
        <f t="shared" si="8"/>
        <v>0</v>
      </c>
      <c r="Y148" s="3">
        <v>1.0</v>
      </c>
      <c r="Z148" s="9">
        <f t="shared" si="9"/>
        <v>0</v>
      </c>
      <c r="AB148" s="3">
        <v>2.0</v>
      </c>
      <c r="AC148" s="9">
        <f t="shared" si="10"/>
        <v>1</v>
      </c>
      <c r="AE148" s="3">
        <v>1.0</v>
      </c>
      <c r="AF148" s="9">
        <f t="shared" si="11"/>
        <v>0</v>
      </c>
      <c r="AH148" s="3">
        <v>2.0</v>
      </c>
      <c r="AI148" s="9">
        <f t="shared" si="12"/>
        <v>1</v>
      </c>
      <c r="AK148" s="3">
        <v>2.0</v>
      </c>
      <c r="AL148" s="9">
        <f t="shared" si="13"/>
        <v>1</v>
      </c>
      <c r="AN148" s="3">
        <v>0.8</v>
      </c>
      <c r="AO148" s="9">
        <f t="shared" si="14"/>
        <v>0.06493506494</v>
      </c>
      <c r="AQ148" s="3">
        <v>75.0</v>
      </c>
      <c r="AR148" s="9">
        <f t="shared" si="15"/>
        <v>0.1821561338</v>
      </c>
      <c r="AT148" s="3">
        <v>20.0</v>
      </c>
      <c r="AU148" s="9">
        <f t="shared" si="16"/>
        <v>0.009463722397</v>
      </c>
      <c r="AW148" s="3">
        <v>4.1</v>
      </c>
      <c r="AX148" s="9">
        <f t="shared" si="17"/>
        <v>0.7605633803</v>
      </c>
      <c r="AZ148" s="4">
        <v>66.571</v>
      </c>
      <c r="BA148" s="9">
        <f t="shared" si="18"/>
        <v>0.7605633803</v>
      </c>
      <c r="BC148" s="3">
        <v>2.0</v>
      </c>
      <c r="BD148" s="9">
        <f t="shared" si="19"/>
        <v>1</v>
      </c>
      <c r="BF148" s="3">
        <v>2.0</v>
      </c>
      <c r="BG148" s="9">
        <f t="shared" si="20"/>
        <v>1</v>
      </c>
    </row>
    <row r="149" ht="15.75" customHeight="1">
      <c r="A149" s="3">
        <v>62.0</v>
      </c>
      <c r="B149" s="9">
        <f t="shared" si="1"/>
        <v>0.7746478873</v>
      </c>
      <c r="D149" s="3">
        <v>2.0</v>
      </c>
      <c r="E149" s="9">
        <f t="shared" si="2"/>
        <v>1</v>
      </c>
      <c r="G149" s="3">
        <v>2.0</v>
      </c>
      <c r="H149" s="9">
        <f t="shared" si="3"/>
        <v>1</v>
      </c>
      <c r="J149" s="3">
        <v>2.0</v>
      </c>
      <c r="K149" s="9">
        <f t="shared" si="4"/>
        <v>1</v>
      </c>
      <c r="M149" s="3">
        <v>1.0</v>
      </c>
      <c r="N149" s="9">
        <f t="shared" si="5"/>
        <v>0</v>
      </c>
      <c r="P149" s="3">
        <v>1.0</v>
      </c>
      <c r="Q149" s="9">
        <f t="shared" si="6"/>
        <v>0</v>
      </c>
      <c r="S149" s="3">
        <v>2.0</v>
      </c>
      <c r="T149" s="9">
        <f t="shared" si="7"/>
        <v>1</v>
      </c>
      <c r="V149" s="3">
        <v>2.0</v>
      </c>
      <c r="W149" s="9">
        <f t="shared" si="8"/>
        <v>1</v>
      </c>
      <c r="Y149" s="3">
        <v>1.0</v>
      </c>
      <c r="Z149" s="9">
        <f t="shared" si="9"/>
        <v>0</v>
      </c>
      <c r="AB149" s="3">
        <v>2.0</v>
      </c>
      <c r="AC149" s="9">
        <f t="shared" si="10"/>
        <v>1</v>
      </c>
      <c r="AE149" s="3">
        <v>1.0</v>
      </c>
      <c r="AF149" s="9">
        <f t="shared" si="11"/>
        <v>0</v>
      </c>
      <c r="AH149" s="3">
        <v>2.0</v>
      </c>
      <c r="AI149" s="9">
        <f t="shared" si="12"/>
        <v>1</v>
      </c>
      <c r="AK149" s="3">
        <v>2.0</v>
      </c>
      <c r="AL149" s="9">
        <f t="shared" si="13"/>
        <v>1</v>
      </c>
      <c r="AN149" s="3">
        <v>1.3</v>
      </c>
      <c r="AO149" s="9">
        <f t="shared" si="14"/>
        <v>0.1298701299</v>
      </c>
      <c r="AQ149" s="3">
        <v>141.0</v>
      </c>
      <c r="AR149" s="9">
        <f t="shared" si="15"/>
        <v>0.4275092937</v>
      </c>
      <c r="AT149" s="3">
        <v>156.0</v>
      </c>
      <c r="AU149" s="9">
        <f t="shared" si="16"/>
        <v>0.2239747634</v>
      </c>
      <c r="AW149" s="3">
        <v>3.9</v>
      </c>
      <c r="AX149" s="9">
        <f t="shared" si="17"/>
        <v>0.7746478873</v>
      </c>
      <c r="AZ149" s="3">
        <v>58.0</v>
      </c>
      <c r="BA149" s="9">
        <f t="shared" si="18"/>
        <v>0.7746478873</v>
      </c>
      <c r="BC149" s="3">
        <v>1.0</v>
      </c>
      <c r="BD149" s="9">
        <f t="shared" si="19"/>
        <v>0</v>
      </c>
      <c r="BF149" s="3">
        <v>2.0</v>
      </c>
      <c r="BG149" s="9">
        <f t="shared" si="20"/>
        <v>1</v>
      </c>
    </row>
    <row r="150" ht="15.75" customHeight="1">
      <c r="A150" s="3">
        <v>64.0</v>
      </c>
      <c r="B150" s="9">
        <f t="shared" si="1"/>
        <v>0.8028169014</v>
      </c>
      <c r="D150" s="3">
        <v>1.0</v>
      </c>
      <c r="E150" s="9">
        <f t="shared" si="2"/>
        <v>0</v>
      </c>
      <c r="G150" s="3">
        <v>2.0</v>
      </c>
      <c r="H150" s="9">
        <f t="shared" si="3"/>
        <v>1</v>
      </c>
      <c r="J150" s="3">
        <v>1.0</v>
      </c>
      <c r="K150" s="9">
        <f t="shared" si="4"/>
        <v>0</v>
      </c>
      <c r="M150" s="3">
        <v>1.0</v>
      </c>
      <c r="N150" s="9">
        <f t="shared" si="5"/>
        <v>0</v>
      </c>
      <c r="P150" s="3">
        <v>1.0</v>
      </c>
      <c r="Q150" s="9">
        <f t="shared" si="6"/>
        <v>0</v>
      </c>
      <c r="S150" s="3">
        <v>2.0</v>
      </c>
      <c r="T150" s="9">
        <f t="shared" si="7"/>
        <v>1</v>
      </c>
      <c r="V150" s="3">
        <v>1.0</v>
      </c>
      <c r="W150" s="9">
        <f t="shared" si="8"/>
        <v>0</v>
      </c>
      <c r="Y150" s="3">
        <v>1.0</v>
      </c>
      <c r="Z150" s="9">
        <f t="shared" si="9"/>
        <v>0</v>
      </c>
      <c r="AB150" s="3">
        <v>2.0</v>
      </c>
      <c r="AC150" s="9">
        <f t="shared" si="10"/>
        <v>1</v>
      </c>
      <c r="AE150" s="3">
        <v>2.0</v>
      </c>
      <c r="AF150" s="9">
        <f t="shared" si="11"/>
        <v>1</v>
      </c>
      <c r="AH150" s="3">
        <v>2.0</v>
      </c>
      <c r="AI150" s="9">
        <f t="shared" si="12"/>
        <v>1</v>
      </c>
      <c r="AK150" s="3">
        <v>2.0</v>
      </c>
      <c r="AL150" s="9">
        <f t="shared" si="13"/>
        <v>1</v>
      </c>
      <c r="AN150" s="3">
        <v>1.0</v>
      </c>
      <c r="AO150" s="9">
        <f t="shared" si="14"/>
        <v>0.09090909091</v>
      </c>
      <c r="AQ150" s="3">
        <v>80.0</v>
      </c>
      <c r="AR150" s="9">
        <f t="shared" si="15"/>
        <v>0.2007434944</v>
      </c>
      <c r="AT150" s="3">
        <v>38.0</v>
      </c>
      <c r="AU150" s="9">
        <f t="shared" si="16"/>
        <v>0.03785488959</v>
      </c>
      <c r="AW150" s="3">
        <v>4.3</v>
      </c>
      <c r="AX150" s="9">
        <f t="shared" si="17"/>
        <v>0.8028169014</v>
      </c>
      <c r="AZ150" s="3">
        <v>74.0</v>
      </c>
      <c r="BA150" s="9">
        <f t="shared" si="18"/>
        <v>0.8028169014</v>
      </c>
      <c r="BC150" s="3">
        <v>1.0</v>
      </c>
      <c r="BD150" s="9">
        <f t="shared" si="19"/>
        <v>0</v>
      </c>
      <c r="BF150" s="3">
        <v>2.0</v>
      </c>
      <c r="BG150" s="9">
        <f t="shared" si="20"/>
        <v>1</v>
      </c>
    </row>
    <row r="151" ht="15.75" customHeight="1">
      <c r="A151" s="3">
        <v>65.0</v>
      </c>
      <c r="B151" s="9">
        <f t="shared" si="1"/>
        <v>0.8169014085</v>
      </c>
      <c r="D151" s="3">
        <v>1.0</v>
      </c>
      <c r="E151" s="9">
        <f t="shared" si="2"/>
        <v>0</v>
      </c>
      <c r="G151" s="3">
        <v>2.0</v>
      </c>
      <c r="H151" s="9">
        <f t="shared" si="3"/>
        <v>1</v>
      </c>
      <c r="J151" s="3">
        <v>2.0</v>
      </c>
      <c r="K151" s="9">
        <f t="shared" si="4"/>
        <v>1</v>
      </c>
      <c r="M151" s="3">
        <v>1.0</v>
      </c>
      <c r="N151" s="9">
        <f t="shared" si="5"/>
        <v>0</v>
      </c>
      <c r="P151" s="3">
        <v>1.0</v>
      </c>
      <c r="Q151" s="9">
        <f t="shared" si="6"/>
        <v>0</v>
      </c>
      <c r="S151" s="3">
        <v>2.0</v>
      </c>
      <c r="T151" s="9">
        <f t="shared" si="7"/>
        <v>1</v>
      </c>
      <c r="V151" s="3">
        <v>2.0</v>
      </c>
      <c r="W151" s="9">
        <f t="shared" si="8"/>
        <v>1</v>
      </c>
      <c r="Y151" s="3">
        <v>1.0</v>
      </c>
      <c r="Z151" s="9">
        <f t="shared" si="9"/>
        <v>0</v>
      </c>
      <c r="AB151" s="3">
        <v>1.0</v>
      </c>
      <c r="AC151" s="9">
        <f t="shared" si="10"/>
        <v>0</v>
      </c>
      <c r="AE151" s="3">
        <v>1.0</v>
      </c>
      <c r="AF151" s="9">
        <f t="shared" si="11"/>
        <v>0</v>
      </c>
      <c r="AH151" s="3">
        <v>1.0</v>
      </c>
      <c r="AI151" s="9">
        <f t="shared" si="12"/>
        <v>0</v>
      </c>
      <c r="AK151" s="3">
        <v>2.0</v>
      </c>
      <c r="AL151" s="9">
        <f t="shared" si="13"/>
        <v>1</v>
      </c>
      <c r="AN151" s="3">
        <v>0.3</v>
      </c>
      <c r="AO151" s="9">
        <f t="shared" si="14"/>
        <v>0</v>
      </c>
      <c r="AQ151" s="3">
        <v>180.0</v>
      </c>
      <c r="AR151" s="9">
        <f t="shared" si="15"/>
        <v>0.5724907063</v>
      </c>
      <c r="AT151" s="3">
        <v>53.0</v>
      </c>
      <c r="AU151" s="9">
        <f t="shared" si="16"/>
        <v>0.06151419558</v>
      </c>
      <c r="AW151" s="3">
        <v>2.9</v>
      </c>
      <c r="AX151" s="9">
        <f t="shared" si="17"/>
        <v>0.8169014085</v>
      </c>
      <c r="AZ151" s="3">
        <v>74.0</v>
      </c>
      <c r="BA151" s="9">
        <f t="shared" si="18"/>
        <v>0.8169014085</v>
      </c>
      <c r="BC151" s="3">
        <v>2.0</v>
      </c>
      <c r="BD151" s="9">
        <f t="shared" si="19"/>
        <v>1</v>
      </c>
      <c r="BF151" s="3">
        <v>2.0</v>
      </c>
      <c r="BG151" s="9">
        <f t="shared" si="20"/>
        <v>1</v>
      </c>
    </row>
    <row r="152" ht="15.75" customHeight="1">
      <c r="A152" s="3">
        <v>66.0</v>
      </c>
      <c r="B152" s="9">
        <f t="shared" si="1"/>
        <v>0.8309859155</v>
      </c>
      <c r="D152" s="3">
        <v>1.0</v>
      </c>
      <c r="E152" s="9">
        <f t="shared" si="2"/>
        <v>0</v>
      </c>
      <c r="G152" s="3">
        <v>2.0</v>
      </c>
      <c r="H152" s="9">
        <f t="shared" si="3"/>
        <v>1</v>
      </c>
      <c r="J152" s="3">
        <v>2.0</v>
      </c>
      <c r="K152" s="9">
        <f t="shared" si="4"/>
        <v>1</v>
      </c>
      <c r="M152" s="3">
        <v>1.0</v>
      </c>
      <c r="N152" s="9">
        <f t="shared" si="5"/>
        <v>0</v>
      </c>
      <c r="P152" s="3">
        <v>2.0</v>
      </c>
      <c r="Q152" s="9">
        <f t="shared" si="6"/>
        <v>1</v>
      </c>
      <c r="S152" s="3">
        <v>2.0</v>
      </c>
      <c r="T152" s="9">
        <f t="shared" si="7"/>
        <v>1</v>
      </c>
      <c r="V152" s="3">
        <v>2.0</v>
      </c>
      <c r="W152" s="9">
        <f t="shared" si="8"/>
        <v>1</v>
      </c>
      <c r="Y152" s="3">
        <v>2.0</v>
      </c>
      <c r="Z152" s="9">
        <f t="shared" si="9"/>
        <v>1</v>
      </c>
      <c r="AB152" s="3">
        <v>2.0</v>
      </c>
      <c r="AC152" s="9">
        <f t="shared" si="10"/>
        <v>1</v>
      </c>
      <c r="AE152" s="3">
        <v>2.0</v>
      </c>
      <c r="AF152" s="9">
        <f t="shared" si="11"/>
        <v>1</v>
      </c>
      <c r="AH152" s="3">
        <v>2.0</v>
      </c>
      <c r="AI152" s="9">
        <f t="shared" si="12"/>
        <v>1</v>
      </c>
      <c r="AK152" s="3">
        <v>2.0</v>
      </c>
      <c r="AL152" s="9">
        <f t="shared" si="13"/>
        <v>1</v>
      </c>
      <c r="AN152" s="3">
        <v>1.2</v>
      </c>
      <c r="AO152" s="9">
        <f t="shared" si="14"/>
        <v>0.1168831169</v>
      </c>
      <c r="AQ152" s="3">
        <v>102.0</v>
      </c>
      <c r="AR152" s="9">
        <f t="shared" si="15"/>
        <v>0.282527881</v>
      </c>
      <c r="AT152" s="3">
        <v>53.0</v>
      </c>
      <c r="AU152" s="9">
        <f t="shared" si="16"/>
        <v>0.06151419558</v>
      </c>
      <c r="AW152" s="3">
        <v>4.3</v>
      </c>
      <c r="AX152" s="9">
        <f t="shared" si="17"/>
        <v>0.8309859155</v>
      </c>
      <c r="AZ152" s="4">
        <v>66.571</v>
      </c>
      <c r="BA152" s="9">
        <f t="shared" si="18"/>
        <v>0.8309859155</v>
      </c>
      <c r="BC152" s="3">
        <v>1.0</v>
      </c>
      <c r="BD152" s="9">
        <f t="shared" si="19"/>
        <v>0</v>
      </c>
      <c r="BF152" s="3">
        <v>2.0</v>
      </c>
      <c r="BG152" s="9">
        <f t="shared" si="20"/>
        <v>1</v>
      </c>
    </row>
    <row r="153" ht="15.75" customHeight="1">
      <c r="A153" s="3">
        <v>67.0</v>
      </c>
      <c r="B153" s="9">
        <f t="shared" si="1"/>
        <v>0.8450704225</v>
      </c>
      <c r="D153" s="3">
        <v>2.0</v>
      </c>
      <c r="E153" s="9">
        <f t="shared" si="2"/>
        <v>1</v>
      </c>
      <c r="G153" s="3">
        <v>1.0</v>
      </c>
      <c r="H153" s="9">
        <f t="shared" si="3"/>
        <v>0</v>
      </c>
      <c r="J153" s="3">
        <v>2.0</v>
      </c>
      <c r="K153" s="9">
        <f t="shared" si="4"/>
        <v>1</v>
      </c>
      <c r="M153" s="3">
        <v>1.0</v>
      </c>
      <c r="N153" s="9">
        <f t="shared" si="5"/>
        <v>0</v>
      </c>
      <c r="P153" s="3">
        <v>1.0</v>
      </c>
      <c r="Q153" s="9">
        <f t="shared" si="6"/>
        <v>0</v>
      </c>
      <c r="S153" s="3">
        <v>2.0</v>
      </c>
      <c r="T153" s="9">
        <f t="shared" si="7"/>
        <v>1</v>
      </c>
      <c r="V153" s="3">
        <v>2.0</v>
      </c>
      <c r="W153" s="9">
        <f t="shared" si="8"/>
        <v>1</v>
      </c>
      <c r="Y153" s="3">
        <v>2.0</v>
      </c>
      <c r="Z153" s="9">
        <f t="shared" si="9"/>
        <v>1</v>
      </c>
      <c r="AB153" s="4">
        <v>2.0</v>
      </c>
      <c r="AC153" s="9">
        <f t="shared" si="10"/>
        <v>1</v>
      </c>
      <c r="AE153" s="4">
        <v>2.0</v>
      </c>
      <c r="AF153" s="9">
        <f t="shared" si="11"/>
        <v>1</v>
      </c>
      <c r="AH153" s="4">
        <v>2.0</v>
      </c>
      <c r="AI153" s="9">
        <f t="shared" si="12"/>
        <v>1</v>
      </c>
      <c r="AK153" s="4">
        <v>2.0</v>
      </c>
      <c r="AL153" s="9">
        <f t="shared" si="13"/>
        <v>1</v>
      </c>
      <c r="AN153" s="3">
        <v>1.5</v>
      </c>
      <c r="AO153" s="9">
        <f t="shared" si="14"/>
        <v>0.1558441558</v>
      </c>
      <c r="AQ153" s="3">
        <v>179.0</v>
      </c>
      <c r="AR153" s="9">
        <f t="shared" si="15"/>
        <v>0.5687732342</v>
      </c>
      <c r="AT153" s="3">
        <v>69.0</v>
      </c>
      <c r="AU153" s="9">
        <f t="shared" si="16"/>
        <v>0.08675078864</v>
      </c>
      <c r="AW153" s="3">
        <v>2.9</v>
      </c>
      <c r="AX153" s="9">
        <f t="shared" si="17"/>
        <v>0.8450704225</v>
      </c>
      <c r="AZ153" s="4">
        <v>66.571</v>
      </c>
      <c r="BA153" s="9">
        <f t="shared" si="18"/>
        <v>0.8450704225</v>
      </c>
      <c r="BC153" s="3">
        <v>1.0</v>
      </c>
      <c r="BD153" s="9">
        <f t="shared" si="19"/>
        <v>0</v>
      </c>
      <c r="BF153" s="3">
        <v>2.0</v>
      </c>
      <c r="BG153" s="9">
        <f t="shared" si="20"/>
        <v>1</v>
      </c>
    </row>
    <row r="154" ht="15.75" customHeight="1">
      <c r="A154" s="3">
        <v>69.0</v>
      </c>
      <c r="B154" s="9">
        <f t="shared" si="1"/>
        <v>0.8732394366</v>
      </c>
      <c r="D154" s="3">
        <v>2.0</v>
      </c>
      <c r="E154" s="9">
        <f t="shared" si="2"/>
        <v>1</v>
      </c>
      <c r="G154" s="3">
        <v>2.0</v>
      </c>
      <c r="H154" s="9">
        <f t="shared" si="3"/>
        <v>1</v>
      </c>
      <c r="J154" s="3">
        <v>2.0</v>
      </c>
      <c r="K154" s="9">
        <f t="shared" si="4"/>
        <v>1</v>
      </c>
      <c r="M154" s="3">
        <v>1.0</v>
      </c>
      <c r="N154" s="9">
        <f t="shared" si="5"/>
        <v>0</v>
      </c>
      <c r="P154" s="3">
        <v>2.0</v>
      </c>
      <c r="Q154" s="9">
        <f t="shared" si="6"/>
        <v>1</v>
      </c>
      <c r="S154" s="3">
        <v>2.0</v>
      </c>
      <c r="T154" s="9">
        <f t="shared" si="7"/>
        <v>1</v>
      </c>
      <c r="V154" s="3">
        <v>2.0</v>
      </c>
      <c r="W154" s="9">
        <f t="shared" si="8"/>
        <v>1</v>
      </c>
      <c r="Y154" s="3">
        <v>2.0</v>
      </c>
      <c r="Z154" s="9">
        <f t="shared" si="9"/>
        <v>1</v>
      </c>
      <c r="AB154" s="3">
        <v>2.0</v>
      </c>
      <c r="AC154" s="9">
        <f t="shared" si="10"/>
        <v>1</v>
      </c>
      <c r="AE154" s="3">
        <v>2.0</v>
      </c>
      <c r="AF154" s="9">
        <f t="shared" si="11"/>
        <v>1</v>
      </c>
      <c r="AH154" s="3">
        <v>2.0</v>
      </c>
      <c r="AI154" s="9">
        <f t="shared" si="12"/>
        <v>1</v>
      </c>
      <c r="AK154" s="3">
        <v>2.0</v>
      </c>
      <c r="AL154" s="9">
        <f t="shared" si="13"/>
        <v>1</v>
      </c>
      <c r="AN154" s="3">
        <v>3.2</v>
      </c>
      <c r="AO154" s="9">
        <f t="shared" si="14"/>
        <v>0.3766233766</v>
      </c>
      <c r="AQ154" s="3">
        <v>119.0</v>
      </c>
      <c r="AR154" s="9">
        <f t="shared" si="15"/>
        <v>0.3457249071</v>
      </c>
      <c r="AT154" s="3">
        <v>136.0</v>
      </c>
      <c r="AU154" s="9">
        <f t="shared" si="16"/>
        <v>0.1924290221</v>
      </c>
      <c r="AW154" s="4">
        <v>3.978</v>
      </c>
      <c r="AX154" s="9">
        <f t="shared" si="17"/>
        <v>0.8732394366</v>
      </c>
      <c r="AZ154" s="4">
        <v>66.571</v>
      </c>
      <c r="BA154" s="9">
        <f t="shared" si="18"/>
        <v>0.8732394366</v>
      </c>
      <c r="BC154" s="3">
        <v>2.0</v>
      </c>
      <c r="BD154" s="9">
        <f t="shared" si="19"/>
        <v>1</v>
      </c>
      <c r="BF154" s="3">
        <v>2.0</v>
      </c>
      <c r="BG154" s="9">
        <f t="shared" si="20"/>
        <v>1</v>
      </c>
    </row>
    <row r="155" ht="15.75" customHeight="1">
      <c r="A155" s="3">
        <v>72.0</v>
      </c>
      <c r="B155" s="9">
        <f t="shared" si="1"/>
        <v>0.9154929577</v>
      </c>
      <c r="D155" s="3">
        <v>1.0</v>
      </c>
      <c r="E155" s="9">
        <f t="shared" si="2"/>
        <v>0</v>
      </c>
      <c r="G155" s="3">
        <v>2.0</v>
      </c>
      <c r="H155" s="9">
        <f t="shared" si="3"/>
        <v>1</v>
      </c>
      <c r="J155" s="3">
        <v>1.0</v>
      </c>
      <c r="K155" s="9">
        <f t="shared" si="4"/>
        <v>0</v>
      </c>
      <c r="M155" s="3">
        <v>1.0</v>
      </c>
      <c r="N155" s="9">
        <f t="shared" si="5"/>
        <v>0</v>
      </c>
      <c r="P155" s="3">
        <v>2.0</v>
      </c>
      <c r="Q155" s="9">
        <f t="shared" si="6"/>
        <v>1</v>
      </c>
      <c r="S155" s="3">
        <v>2.0</v>
      </c>
      <c r="T155" s="9">
        <f t="shared" si="7"/>
        <v>1</v>
      </c>
      <c r="V155" s="3">
        <v>2.0</v>
      </c>
      <c r="W155" s="9">
        <f t="shared" si="8"/>
        <v>1</v>
      </c>
      <c r="Y155" s="3">
        <v>1.0</v>
      </c>
      <c r="Z155" s="9">
        <f t="shared" si="9"/>
        <v>0</v>
      </c>
      <c r="AB155" s="3">
        <v>2.0</v>
      </c>
      <c r="AC155" s="9">
        <f t="shared" si="10"/>
        <v>1</v>
      </c>
      <c r="AE155" s="3">
        <v>2.0</v>
      </c>
      <c r="AF155" s="9">
        <f t="shared" si="11"/>
        <v>1</v>
      </c>
      <c r="AH155" s="3">
        <v>2.0</v>
      </c>
      <c r="AI155" s="9">
        <f t="shared" si="12"/>
        <v>1</v>
      </c>
      <c r="AK155" s="3">
        <v>2.0</v>
      </c>
      <c r="AL155" s="9">
        <f t="shared" si="13"/>
        <v>1</v>
      </c>
      <c r="AN155" s="3">
        <v>1.0</v>
      </c>
      <c r="AO155" s="9">
        <f t="shared" si="14"/>
        <v>0.09090909091</v>
      </c>
      <c r="AQ155" s="3">
        <v>115.0</v>
      </c>
      <c r="AR155" s="9">
        <f t="shared" si="15"/>
        <v>0.3308550186</v>
      </c>
      <c r="AT155" s="3">
        <v>52.0</v>
      </c>
      <c r="AU155" s="9">
        <f t="shared" si="16"/>
        <v>0.05993690852</v>
      </c>
      <c r="AW155" s="3">
        <v>3.4</v>
      </c>
      <c r="AX155" s="9">
        <f t="shared" si="17"/>
        <v>0.9154929577</v>
      </c>
      <c r="AZ155" s="3">
        <v>50.0</v>
      </c>
      <c r="BA155" s="9">
        <f t="shared" si="18"/>
        <v>0.9154929577</v>
      </c>
      <c r="BC155" s="3">
        <v>2.0</v>
      </c>
      <c r="BD155" s="9">
        <f t="shared" si="19"/>
        <v>1</v>
      </c>
      <c r="BF155" s="3">
        <v>2.0</v>
      </c>
      <c r="BG155" s="9">
        <f t="shared" si="20"/>
        <v>1</v>
      </c>
    </row>
    <row r="156" ht="15.75" customHeight="1">
      <c r="A156" s="3">
        <v>78.0</v>
      </c>
      <c r="B156" s="9">
        <f t="shared" si="1"/>
        <v>1</v>
      </c>
      <c r="D156" s="3">
        <v>1.0</v>
      </c>
      <c r="E156" s="9">
        <f t="shared" si="2"/>
        <v>0</v>
      </c>
      <c r="G156" s="3">
        <v>2.0</v>
      </c>
      <c r="H156" s="9">
        <f t="shared" si="3"/>
        <v>1</v>
      </c>
      <c r="J156" s="3">
        <v>2.0</v>
      </c>
      <c r="K156" s="9">
        <f t="shared" si="4"/>
        <v>1</v>
      </c>
      <c r="M156" s="3">
        <v>1.0</v>
      </c>
      <c r="N156" s="9">
        <f t="shared" si="5"/>
        <v>0</v>
      </c>
      <c r="P156" s="3">
        <v>2.0</v>
      </c>
      <c r="Q156" s="9">
        <f t="shared" si="6"/>
        <v>1</v>
      </c>
      <c r="S156" s="3">
        <v>2.0</v>
      </c>
      <c r="T156" s="9">
        <f t="shared" si="7"/>
        <v>1</v>
      </c>
      <c r="V156" s="3">
        <v>2.0</v>
      </c>
      <c r="W156" s="9">
        <f t="shared" si="8"/>
        <v>1</v>
      </c>
      <c r="Y156" s="3">
        <v>2.0</v>
      </c>
      <c r="Z156" s="9">
        <f t="shared" si="9"/>
        <v>1</v>
      </c>
      <c r="AB156" s="3">
        <v>2.0</v>
      </c>
      <c r="AC156" s="9">
        <f t="shared" si="10"/>
        <v>1</v>
      </c>
      <c r="AE156" s="3">
        <v>2.0</v>
      </c>
      <c r="AF156" s="9">
        <f t="shared" si="11"/>
        <v>1</v>
      </c>
      <c r="AH156" s="3">
        <v>2.0</v>
      </c>
      <c r="AI156" s="9">
        <f t="shared" si="12"/>
        <v>1</v>
      </c>
      <c r="AK156" s="3">
        <v>2.0</v>
      </c>
      <c r="AL156" s="9">
        <f t="shared" si="13"/>
        <v>1</v>
      </c>
      <c r="AN156" s="3">
        <v>0.7</v>
      </c>
      <c r="AO156" s="9">
        <f t="shared" si="14"/>
        <v>0.05194805195</v>
      </c>
      <c r="AQ156" s="3">
        <v>96.0</v>
      </c>
      <c r="AR156" s="9">
        <f t="shared" si="15"/>
        <v>0.2602230483</v>
      </c>
      <c r="AT156" s="3">
        <v>32.0</v>
      </c>
      <c r="AU156" s="9">
        <f t="shared" si="16"/>
        <v>0.02839116719</v>
      </c>
      <c r="AW156" s="3">
        <v>4.0</v>
      </c>
      <c r="AX156" s="9">
        <f t="shared" si="17"/>
        <v>1</v>
      </c>
      <c r="AZ156" s="4">
        <v>66.571</v>
      </c>
      <c r="BA156" s="9">
        <f t="shared" si="18"/>
        <v>1</v>
      </c>
      <c r="BC156" s="3">
        <v>1.0</v>
      </c>
      <c r="BD156" s="9">
        <f t="shared" si="19"/>
        <v>0</v>
      </c>
      <c r="BF156" s="3">
        <v>2.0</v>
      </c>
      <c r="BG156" s="9">
        <f t="shared" si="20"/>
        <v>1</v>
      </c>
    </row>
    <row r="157" ht="15.75" customHeight="1">
      <c r="A157" s="39" t="s">
        <v>97</v>
      </c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</row>
    <row r="158" ht="15.75" customHeight="1">
      <c r="A158" s="9">
        <f>MIN(A2:A156)</f>
        <v>7</v>
      </c>
      <c r="D158" s="9">
        <f>MIN(D2:D156)</f>
        <v>1</v>
      </c>
      <c r="G158" s="9">
        <f>MIN(G2:G156)</f>
        <v>1</v>
      </c>
      <c r="J158" s="9">
        <f>MIN(J2:J156)</f>
        <v>1</v>
      </c>
      <c r="M158" s="9">
        <f>MIN(M2:M156)</f>
        <v>1</v>
      </c>
      <c r="P158" s="9">
        <f>MIN(P2:P156)</f>
        <v>1</v>
      </c>
      <c r="S158" s="9">
        <f>MIN(S2:S156)</f>
        <v>1</v>
      </c>
      <c r="V158" s="9">
        <f>MIN(V2:V156)</f>
        <v>1</v>
      </c>
      <c r="Y158" s="9">
        <f>MIN(Y2:Y156)</f>
        <v>1</v>
      </c>
      <c r="AB158" s="9">
        <f>MIN(AB2:AB156)</f>
        <v>1</v>
      </c>
      <c r="AE158" s="9">
        <f>MIN(AE2:AE156)</f>
        <v>1</v>
      </c>
      <c r="AH158" s="9">
        <f>MIN(AH2:AH156)</f>
        <v>1</v>
      </c>
      <c r="AK158" s="9">
        <f>MIN(AK2:AK156)</f>
        <v>1</v>
      </c>
      <c r="AN158" s="9">
        <f>MIN(AN2:AN156)</f>
        <v>0.3</v>
      </c>
      <c r="AQ158" s="9">
        <f>MIN(AQ2:AQ156)</f>
        <v>26</v>
      </c>
      <c r="AT158" s="9">
        <f>MIN(AT2:AT156)</f>
        <v>14</v>
      </c>
      <c r="AW158" s="9">
        <f>MIN(AW2:AW156)</f>
        <v>2.1</v>
      </c>
      <c r="AZ158" s="9">
        <f>MIN(AZ2:AZ156)</f>
        <v>0</v>
      </c>
      <c r="BC158" s="9">
        <f>MIN(BC2:BC156)</f>
        <v>1</v>
      </c>
      <c r="BF158" s="9">
        <f>MIN(BF2:BF156)</f>
        <v>1</v>
      </c>
    </row>
    <row r="159" ht="15.75" customHeight="1">
      <c r="A159" s="8" t="s">
        <v>98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ht="15.75" customHeight="1">
      <c r="A160" s="9">
        <f>MAX(A2:A156)</f>
        <v>78</v>
      </c>
      <c r="D160" s="9">
        <f>MAX(D2:D156)</f>
        <v>2</v>
      </c>
      <c r="G160" s="9">
        <f>MAX(G2:G156)</f>
        <v>2</v>
      </c>
      <c r="J160" s="9">
        <f>MAX(J2:J156)</f>
        <v>2</v>
      </c>
      <c r="M160" s="9">
        <f>MAX(M2:M156)</f>
        <v>2</v>
      </c>
      <c r="P160" s="9">
        <f>MAX(P2:P156)</f>
        <v>2</v>
      </c>
      <c r="S160" s="9">
        <f>MAX(S2:S156)</f>
        <v>2</v>
      </c>
      <c r="V160" s="9">
        <f>MAX(V2:V156)</f>
        <v>2</v>
      </c>
      <c r="Y160" s="9">
        <f>MAX(Y2:Y156)</f>
        <v>2</v>
      </c>
      <c r="AB160" s="9">
        <f>MAX(AB2:AB156)</f>
        <v>2</v>
      </c>
      <c r="AE160" s="9">
        <f>MAX(AE2:AE156)</f>
        <v>2</v>
      </c>
      <c r="AH160" s="9">
        <f>MAX(AH2:AH156)</f>
        <v>2</v>
      </c>
      <c r="AK160" s="9">
        <f>MAX(AK2:AK156)</f>
        <v>2</v>
      </c>
      <c r="AN160" s="9">
        <f>MAX(AN2:AN156)</f>
        <v>8</v>
      </c>
      <c r="AQ160" s="9">
        <f>MAX(AQ2:AQ156)</f>
        <v>295</v>
      </c>
      <c r="AT160" s="9">
        <f>MAX(AT2:AT156)</f>
        <v>648</v>
      </c>
      <c r="AW160" s="9">
        <f>MAX(AW2:AW156)</f>
        <v>6.4</v>
      </c>
      <c r="AZ160" s="9">
        <f>MAX(AZ2:AZ156)</f>
        <v>100</v>
      </c>
      <c r="BC160" s="9">
        <f>MAX(BC2:BC156)</f>
        <v>2</v>
      </c>
      <c r="BF160" s="9">
        <f>MAX(BF2:BF156)</f>
        <v>2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9" width="8.71"/>
  </cols>
  <sheetData>
    <row r="1">
      <c r="A1" s="1" t="s">
        <v>0</v>
      </c>
      <c r="B1" s="5"/>
      <c r="C1" s="5"/>
      <c r="D1" s="1" t="s">
        <v>1</v>
      </c>
      <c r="E1" s="5"/>
      <c r="F1" s="5"/>
      <c r="G1" s="1" t="s">
        <v>2</v>
      </c>
      <c r="H1" s="5"/>
      <c r="I1" s="5"/>
      <c r="J1" s="1" t="s">
        <v>3</v>
      </c>
      <c r="K1" s="5"/>
      <c r="L1" s="5"/>
      <c r="M1" s="1" t="s">
        <v>4</v>
      </c>
      <c r="N1" s="5"/>
      <c r="O1" s="5"/>
      <c r="P1" s="1" t="s">
        <v>5</v>
      </c>
      <c r="Q1" s="5"/>
      <c r="R1" s="5"/>
      <c r="S1" s="1" t="s">
        <v>6</v>
      </c>
      <c r="T1" s="5"/>
      <c r="U1" s="5"/>
      <c r="V1" s="1" t="s">
        <v>7</v>
      </c>
      <c r="W1" s="5"/>
      <c r="X1" s="5"/>
      <c r="Y1" s="1" t="s">
        <v>8</v>
      </c>
      <c r="Z1" s="5"/>
      <c r="AA1" s="5"/>
      <c r="AB1" s="1" t="s">
        <v>9</v>
      </c>
      <c r="AC1" s="5"/>
      <c r="AD1" s="5"/>
      <c r="AE1" s="1" t="s">
        <v>10</v>
      </c>
      <c r="AF1" s="5"/>
      <c r="AG1" s="5"/>
      <c r="AH1" s="1" t="s">
        <v>11</v>
      </c>
      <c r="AI1" s="5"/>
      <c r="AJ1" s="5"/>
      <c r="AK1" s="1" t="s">
        <v>12</v>
      </c>
      <c r="AL1" s="5"/>
      <c r="AM1" s="5"/>
      <c r="AN1" s="1" t="s">
        <v>13</v>
      </c>
      <c r="AO1" s="5"/>
      <c r="AP1" s="5"/>
      <c r="AQ1" s="1" t="s">
        <v>14</v>
      </c>
      <c r="AR1" s="5"/>
      <c r="AS1" s="5"/>
      <c r="AT1" s="1" t="s">
        <v>15</v>
      </c>
      <c r="AU1" s="5"/>
      <c r="AV1" s="5"/>
      <c r="AW1" s="1" t="s">
        <v>16</v>
      </c>
      <c r="AX1" s="5"/>
      <c r="AY1" s="5"/>
      <c r="AZ1" s="1" t="s">
        <v>17</v>
      </c>
      <c r="BA1" s="5"/>
      <c r="BB1" s="5"/>
      <c r="BC1" s="1" t="s">
        <v>18</v>
      </c>
      <c r="BD1" s="5"/>
      <c r="BE1" s="5"/>
      <c r="BF1" s="2" t="s">
        <v>19</v>
      </c>
      <c r="BG1" s="5"/>
    </row>
    <row r="2">
      <c r="A2" s="3">
        <v>30.0</v>
      </c>
      <c r="B2" s="9">
        <f t="shared" ref="B2:B156" si="1">1/(1+EXP(-A2))</f>
        <v>1</v>
      </c>
      <c r="D2" s="3">
        <v>1.0</v>
      </c>
      <c r="E2" s="9">
        <f t="shared" ref="E2:E156" si="2">1/(1+EXP(-D2))</f>
        <v>0.7310585786</v>
      </c>
      <c r="G2" s="3">
        <v>2.0</v>
      </c>
      <c r="H2" s="9">
        <f t="shared" ref="H2:H156" si="3">1/(1+EXP(-G2))</f>
        <v>0.880797078</v>
      </c>
      <c r="J2" s="3">
        <v>2.0</v>
      </c>
      <c r="K2" s="9">
        <f t="shared" ref="K2:K156" si="4">1/(1+EXP(-J2))</f>
        <v>0.880797078</v>
      </c>
      <c r="M2" s="3">
        <v>1.0</v>
      </c>
      <c r="N2" s="9">
        <f t="shared" ref="N2:N156" si="5">1/(1+EXP(-P2))</f>
        <v>0.7310585786</v>
      </c>
      <c r="P2" s="3">
        <v>1.0</v>
      </c>
      <c r="Q2" s="9">
        <f t="shared" ref="Q2:Q156" si="6">1/(1+EXP(-P2))</f>
        <v>0.7310585786</v>
      </c>
      <c r="S2" s="3">
        <v>1.0</v>
      </c>
      <c r="T2" s="9">
        <f t="shared" ref="T2:T156" si="7">1/(1+EXP(-S2))</f>
        <v>0.7310585786</v>
      </c>
      <c r="V2" s="3">
        <v>2.0</v>
      </c>
      <c r="W2" s="9">
        <f t="shared" ref="W2:W156" si="8">1/(1+EXP(-V2))</f>
        <v>0.880797078</v>
      </c>
      <c r="Y2" s="3">
        <v>1.0</v>
      </c>
      <c r="Z2" s="9">
        <f t="shared" ref="Z2:Z156" si="9">1/(1+EXP(-Y2))</f>
        <v>0.7310585786</v>
      </c>
      <c r="AB2" s="3">
        <v>2.0</v>
      </c>
      <c r="AC2" s="9">
        <f t="shared" ref="AC2:AC156" si="10">1/(1+EXP(-AB2))</f>
        <v>0.880797078</v>
      </c>
      <c r="AE2" s="3">
        <v>1.0</v>
      </c>
      <c r="AF2" s="9">
        <f t="shared" ref="AF2:AF156" si="11">1/(1+EXP(-AE2))</f>
        <v>0.7310585786</v>
      </c>
      <c r="AH2" s="3">
        <v>1.0</v>
      </c>
      <c r="AI2" s="9">
        <f t="shared" ref="AI2:AI156" si="12">1/(1+EXP(-AH2))</f>
        <v>0.7310585786</v>
      </c>
      <c r="AK2" s="3">
        <v>1.0</v>
      </c>
      <c r="AL2" s="9">
        <f t="shared" ref="AL2:AL156" si="13">1/(1+EXP(-AK2))</f>
        <v>0.7310585786</v>
      </c>
      <c r="AN2" s="3">
        <v>2.5</v>
      </c>
      <c r="AO2" s="9">
        <f t="shared" ref="AO2:AO156" si="14">1/(1+EXP(-AN2))</f>
        <v>0.92414182</v>
      </c>
      <c r="AQ2" s="3">
        <v>165.0</v>
      </c>
      <c r="AR2" s="9">
        <f t="shared" ref="AR2:AR156" si="15">1/(1+EXP(-AQ2))</f>
        <v>1</v>
      </c>
      <c r="AT2" s="3">
        <v>64.0</v>
      </c>
      <c r="AU2" s="9">
        <f t="shared" ref="AU2:AU156" si="16">1/(1+EXP(-AT2))</f>
        <v>1</v>
      </c>
      <c r="AW2" s="3">
        <v>2.8</v>
      </c>
      <c r="AX2" s="9">
        <f t="shared" ref="AX2:AX156" si="17">1/(1+EXP(-AW2))</f>
        <v>0.9426758241</v>
      </c>
      <c r="AZ2" s="4">
        <v>43.5</v>
      </c>
      <c r="BA2" s="9">
        <f t="shared" ref="BA2:BA156" si="18">1/(1+EXP(-AZ2))</f>
        <v>1</v>
      </c>
      <c r="BC2" s="3">
        <v>2.0</v>
      </c>
      <c r="BD2" s="9">
        <f t="shared" ref="BD2:BD156" si="19">1/(1+EXP(-BC2))</f>
        <v>0.880797078</v>
      </c>
      <c r="BF2" s="3">
        <v>1.0</v>
      </c>
      <c r="BG2" s="9">
        <f t="shared" ref="BG2:BG156" si="20">1/(1+EXP(-BF2))</f>
        <v>0.7310585786</v>
      </c>
    </row>
    <row r="3">
      <c r="A3" s="3">
        <v>31.0</v>
      </c>
      <c r="B3" s="9">
        <f t="shared" si="1"/>
        <v>1</v>
      </c>
      <c r="D3" s="3">
        <v>1.0</v>
      </c>
      <c r="E3" s="9">
        <f t="shared" si="2"/>
        <v>0.7310585786</v>
      </c>
      <c r="G3" s="3">
        <v>1.0</v>
      </c>
      <c r="H3" s="9">
        <f t="shared" si="3"/>
        <v>0.7310585786</v>
      </c>
      <c r="J3" s="3">
        <v>2.0</v>
      </c>
      <c r="K3" s="9">
        <f t="shared" si="4"/>
        <v>0.880797078</v>
      </c>
      <c r="M3" s="3">
        <v>1.0</v>
      </c>
      <c r="N3" s="9">
        <f t="shared" si="5"/>
        <v>0.7310585786</v>
      </c>
      <c r="P3" s="3">
        <v>1.0</v>
      </c>
      <c r="Q3" s="9">
        <f t="shared" si="6"/>
        <v>0.7310585786</v>
      </c>
      <c r="S3" s="3">
        <v>1.0</v>
      </c>
      <c r="T3" s="9">
        <f t="shared" si="7"/>
        <v>0.7310585786</v>
      </c>
      <c r="V3" s="3">
        <v>2.0</v>
      </c>
      <c r="W3" s="9">
        <f t="shared" si="8"/>
        <v>0.880797078</v>
      </c>
      <c r="Y3" s="3">
        <v>2.0</v>
      </c>
      <c r="Z3" s="9">
        <f t="shared" si="9"/>
        <v>0.880797078</v>
      </c>
      <c r="AB3" s="3">
        <v>1.0</v>
      </c>
      <c r="AC3" s="9">
        <f t="shared" si="10"/>
        <v>0.7310585786</v>
      </c>
      <c r="AE3" s="3">
        <v>2.0</v>
      </c>
      <c r="AF3" s="9">
        <f t="shared" si="11"/>
        <v>0.880797078</v>
      </c>
      <c r="AH3" s="3">
        <v>2.0</v>
      </c>
      <c r="AI3" s="9">
        <f t="shared" si="12"/>
        <v>0.880797078</v>
      </c>
      <c r="AK3" s="3">
        <v>2.0</v>
      </c>
      <c r="AL3" s="9">
        <f t="shared" si="13"/>
        <v>0.880797078</v>
      </c>
      <c r="AN3" s="3">
        <v>8.0</v>
      </c>
      <c r="AO3" s="9">
        <f t="shared" si="14"/>
        <v>0.9996646499</v>
      </c>
      <c r="AQ3" s="4">
        <v>122.357</v>
      </c>
      <c r="AR3" s="9">
        <f t="shared" si="15"/>
        <v>1</v>
      </c>
      <c r="AT3" s="3">
        <v>101.0</v>
      </c>
      <c r="AU3" s="9">
        <f t="shared" si="16"/>
        <v>1</v>
      </c>
      <c r="AW3" s="3">
        <v>2.2</v>
      </c>
      <c r="AX3" s="9">
        <f t="shared" si="17"/>
        <v>0.9002495109</v>
      </c>
      <c r="AZ3" s="4">
        <v>43.5</v>
      </c>
      <c r="BA3" s="9">
        <f t="shared" si="18"/>
        <v>1</v>
      </c>
      <c r="BC3" s="3">
        <v>2.0</v>
      </c>
      <c r="BD3" s="9">
        <f t="shared" si="19"/>
        <v>0.880797078</v>
      </c>
      <c r="BF3" s="3">
        <v>1.0</v>
      </c>
      <c r="BG3" s="9">
        <f t="shared" si="20"/>
        <v>0.7310585786</v>
      </c>
    </row>
    <row r="4">
      <c r="A4" s="3">
        <v>33.0</v>
      </c>
      <c r="B4" s="9">
        <f t="shared" si="1"/>
        <v>1</v>
      </c>
      <c r="D4" s="3">
        <v>1.0</v>
      </c>
      <c r="E4" s="9">
        <f t="shared" si="2"/>
        <v>0.7310585786</v>
      </c>
      <c r="G4" s="3">
        <v>1.0</v>
      </c>
      <c r="H4" s="9">
        <f t="shared" si="3"/>
        <v>0.7310585786</v>
      </c>
      <c r="J4" s="3">
        <v>2.0</v>
      </c>
      <c r="K4" s="9">
        <f t="shared" si="4"/>
        <v>0.880797078</v>
      </c>
      <c r="M4" s="3">
        <v>1.0</v>
      </c>
      <c r="N4" s="9">
        <f t="shared" si="5"/>
        <v>0.7310585786</v>
      </c>
      <c r="P4" s="3">
        <v>1.0</v>
      </c>
      <c r="Q4" s="9">
        <f t="shared" si="6"/>
        <v>0.7310585786</v>
      </c>
      <c r="S4" s="3">
        <v>2.0</v>
      </c>
      <c r="T4" s="9">
        <f t="shared" si="7"/>
        <v>0.880797078</v>
      </c>
      <c r="V4" s="3">
        <v>2.0</v>
      </c>
      <c r="W4" s="9">
        <f t="shared" si="8"/>
        <v>0.880797078</v>
      </c>
      <c r="Y4" s="3">
        <v>2.0</v>
      </c>
      <c r="Z4" s="9">
        <f t="shared" si="9"/>
        <v>0.880797078</v>
      </c>
      <c r="AB4" s="3">
        <v>2.0</v>
      </c>
      <c r="AC4" s="9">
        <f t="shared" si="10"/>
        <v>0.880797078</v>
      </c>
      <c r="AE4" s="3">
        <v>2.0</v>
      </c>
      <c r="AF4" s="9">
        <f t="shared" si="11"/>
        <v>0.880797078</v>
      </c>
      <c r="AH4" s="3">
        <v>1.0</v>
      </c>
      <c r="AI4" s="9">
        <f t="shared" si="12"/>
        <v>0.7310585786</v>
      </c>
      <c r="AK4" s="3">
        <v>2.0</v>
      </c>
      <c r="AL4" s="9">
        <f t="shared" si="13"/>
        <v>0.880797078</v>
      </c>
      <c r="AN4" s="3">
        <v>0.7</v>
      </c>
      <c r="AO4" s="9">
        <f t="shared" si="14"/>
        <v>0.6681877722</v>
      </c>
      <c r="AQ4" s="3">
        <v>63.0</v>
      </c>
      <c r="AR4" s="9">
        <f t="shared" si="15"/>
        <v>1</v>
      </c>
      <c r="AT4" s="3">
        <v>80.0</v>
      </c>
      <c r="AU4" s="9">
        <f t="shared" si="16"/>
        <v>1</v>
      </c>
      <c r="AW4" s="3">
        <v>3.0</v>
      </c>
      <c r="AX4" s="9">
        <f t="shared" si="17"/>
        <v>0.9525741268</v>
      </c>
      <c r="AZ4" s="3">
        <v>31.0</v>
      </c>
      <c r="BA4" s="9">
        <f t="shared" si="18"/>
        <v>1</v>
      </c>
      <c r="BC4" s="3">
        <v>2.0</v>
      </c>
      <c r="BD4" s="9">
        <f t="shared" si="19"/>
        <v>0.880797078</v>
      </c>
      <c r="BF4" s="3">
        <v>1.0</v>
      </c>
      <c r="BG4" s="9">
        <f t="shared" si="20"/>
        <v>0.7310585786</v>
      </c>
    </row>
    <row r="5">
      <c r="A5" s="3">
        <v>34.0</v>
      </c>
      <c r="B5" s="9">
        <f t="shared" si="1"/>
        <v>1</v>
      </c>
      <c r="D5" s="3">
        <v>1.0</v>
      </c>
      <c r="E5" s="9">
        <f t="shared" si="2"/>
        <v>0.7310585786</v>
      </c>
      <c r="G5" s="3">
        <v>1.0</v>
      </c>
      <c r="H5" s="9">
        <f t="shared" si="3"/>
        <v>0.7310585786</v>
      </c>
      <c r="J5" s="3">
        <v>2.0</v>
      </c>
      <c r="K5" s="9">
        <f t="shared" si="4"/>
        <v>0.880797078</v>
      </c>
      <c r="M5" s="3">
        <v>1.0</v>
      </c>
      <c r="N5" s="9">
        <f t="shared" si="5"/>
        <v>0.7310585786</v>
      </c>
      <c r="P5" s="3">
        <v>1.0</v>
      </c>
      <c r="Q5" s="9">
        <f t="shared" si="6"/>
        <v>0.7310585786</v>
      </c>
      <c r="S5" s="3">
        <v>2.0</v>
      </c>
      <c r="T5" s="9">
        <f t="shared" si="7"/>
        <v>0.880797078</v>
      </c>
      <c r="V5" s="3">
        <v>1.0</v>
      </c>
      <c r="W5" s="9">
        <f t="shared" si="8"/>
        <v>0.7310585786</v>
      </c>
      <c r="Y5" s="3">
        <v>1.0</v>
      </c>
      <c r="Z5" s="9">
        <f t="shared" si="9"/>
        <v>0.7310585786</v>
      </c>
      <c r="AB5" s="3">
        <v>2.0</v>
      </c>
      <c r="AC5" s="9">
        <f t="shared" si="10"/>
        <v>0.880797078</v>
      </c>
      <c r="AE5" s="3">
        <v>1.0</v>
      </c>
      <c r="AF5" s="9">
        <f t="shared" si="11"/>
        <v>0.7310585786</v>
      </c>
      <c r="AH5" s="3">
        <v>2.0</v>
      </c>
      <c r="AI5" s="9">
        <f t="shared" si="12"/>
        <v>0.880797078</v>
      </c>
      <c r="AK5" s="3">
        <v>2.0</v>
      </c>
      <c r="AL5" s="9">
        <f t="shared" si="13"/>
        <v>0.880797078</v>
      </c>
      <c r="AN5" s="3">
        <v>2.8</v>
      </c>
      <c r="AO5" s="9">
        <f t="shared" si="14"/>
        <v>0.9426758241</v>
      </c>
      <c r="AQ5" s="3">
        <v>127.0</v>
      </c>
      <c r="AR5" s="9">
        <f t="shared" si="15"/>
        <v>1</v>
      </c>
      <c r="AT5" s="3">
        <v>182.0</v>
      </c>
      <c r="AU5" s="9">
        <f t="shared" si="16"/>
        <v>1</v>
      </c>
      <c r="AW5" s="4">
        <v>3.152</v>
      </c>
      <c r="AX5" s="9">
        <f t="shared" si="17"/>
        <v>0.9589874551</v>
      </c>
      <c r="AZ5" s="4">
        <v>43.5</v>
      </c>
      <c r="BA5" s="9">
        <f t="shared" si="18"/>
        <v>1</v>
      </c>
      <c r="BC5" s="3">
        <v>1.0</v>
      </c>
      <c r="BD5" s="9">
        <f t="shared" si="19"/>
        <v>0.7310585786</v>
      </c>
      <c r="BF5" s="3">
        <v>1.0</v>
      </c>
      <c r="BG5" s="9">
        <f t="shared" si="20"/>
        <v>0.7310585786</v>
      </c>
    </row>
    <row r="6">
      <c r="A6" s="3">
        <v>35.0</v>
      </c>
      <c r="B6" s="9">
        <f t="shared" si="1"/>
        <v>1</v>
      </c>
      <c r="D6" s="3">
        <v>1.0</v>
      </c>
      <c r="E6" s="9">
        <f t="shared" si="2"/>
        <v>0.7310585786</v>
      </c>
      <c r="G6" s="3">
        <v>1.0</v>
      </c>
      <c r="H6" s="9">
        <f t="shared" si="3"/>
        <v>0.7310585786</v>
      </c>
      <c r="J6" s="3">
        <v>2.0</v>
      </c>
      <c r="K6" s="9">
        <f t="shared" si="4"/>
        <v>0.880797078</v>
      </c>
      <c r="M6" s="3">
        <v>1.0</v>
      </c>
      <c r="N6" s="9">
        <f t="shared" si="5"/>
        <v>0.880797078</v>
      </c>
      <c r="P6" s="3">
        <v>2.0</v>
      </c>
      <c r="Q6" s="9">
        <f t="shared" si="6"/>
        <v>0.880797078</v>
      </c>
      <c r="S6" s="3">
        <v>2.0</v>
      </c>
      <c r="T6" s="9">
        <f t="shared" si="7"/>
        <v>0.880797078</v>
      </c>
      <c r="V6" s="4">
        <v>2.0</v>
      </c>
      <c r="W6" s="9">
        <f t="shared" si="8"/>
        <v>0.880797078</v>
      </c>
      <c r="Y6" s="4">
        <v>2.0</v>
      </c>
      <c r="Z6" s="9">
        <f t="shared" si="9"/>
        <v>0.880797078</v>
      </c>
      <c r="AB6" s="3">
        <v>1.0</v>
      </c>
      <c r="AC6" s="9">
        <f t="shared" si="10"/>
        <v>0.7310585786</v>
      </c>
      <c r="AE6" s="3">
        <v>1.0</v>
      </c>
      <c r="AF6" s="9">
        <f t="shared" si="11"/>
        <v>0.7310585786</v>
      </c>
      <c r="AH6" s="3">
        <v>1.0</v>
      </c>
      <c r="AI6" s="9">
        <f t="shared" si="12"/>
        <v>0.7310585786</v>
      </c>
      <c r="AK6" s="3">
        <v>2.0</v>
      </c>
      <c r="AL6" s="9">
        <f t="shared" si="13"/>
        <v>0.880797078</v>
      </c>
      <c r="AN6" s="3">
        <v>1.5</v>
      </c>
      <c r="AO6" s="9">
        <f t="shared" si="14"/>
        <v>0.8175744762</v>
      </c>
      <c r="AQ6" s="3">
        <v>138.0</v>
      </c>
      <c r="AR6" s="9">
        <f t="shared" si="15"/>
        <v>1</v>
      </c>
      <c r="AT6" s="3">
        <v>58.0</v>
      </c>
      <c r="AU6" s="9">
        <f t="shared" si="16"/>
        <v>1</v>
      </c>
      <c r="AW6" s="3">
        <v>2.6</v>
      </c>
      <c r="AX6" s="9">
        <f t="shared" si="17"/>
        <v>0.9308615797</v>
      </c>
      <c r="AZ6" s="4">
        <v>43.5</v>
      </c>
      <c r="BA6" s="9">
        <f t="shared" si="18"/>
        <v>1</v>
      </c>
      <c r="BC6" s="3">
        <v>2.0</v>
      </c>
      <c r="BD6" s="9">
        <f t="shared" si="19"/>
        <v>0.880797078</v>
      </c>
      <c r="BF6" s="3">
        <v>1.0</v>
      </c>
      <c r="BG6" s="9">
        <f t="shared" si="20"/>
        <v>0.7310585786</v>
      </c>
    </row>
    <row r="7">
      <c r="A7" s="3">
        <v>37.0</v>
      </c>
      <c r="B7" s="9">
        <f t="shared" si="1"/>
        <v>1</v>
      </c>
      <c r="D7" s="3">
        <v>1.0</v>
      </c>
      <c r="E7" s="9">
        <f t="shared" si="2"/>
        <v>0.7310585786</v>
      </c>
      <c r="G7" s="3">
        <v>2.0</v>
      </c>
      <c r="H7" s="9">
        <f t="shared" si="3"/>
        <v>0.880797078</v>
      </c>
      <c r="J7" s="3">
        <v>2.0</v>
      </c>
      <c r="K7" s="9">
        <f t="shared" si="4"/>
        <v>0.880797078</v>
      </c>
      <c r="M7" s="3">
        <v>1.0</v>
      </c>
      <c r="N7" s="9">
        <f t="shared" si="5"/>
        <v>0.880797078</v>
      </c>
      <c r="P7" s="3">
        <v>2.0</v>
      </c>
      <c r="Q7" s="9">
        <f t="shared" si="6"/>
        <v>0.880797078</v>
      </c>
      <c r="S7" s="3">
        <v>2.0</v>
      </c>
      <c r="T7" s="9">
        <f t="shared" si="7"/>
        <v>0.880797078</v>
      </c>
      <c r="V7" s="3">
        <v>2.0</v>
      </c>
      <c r="W7" s="9">
        <f t="shared" si="8"/>
        <v>0.880797078</v>
      </c>
      <c r="Y7" s="3">
        <v>2.0</v>
      </c>
      <c r="Z7" s="9">
        <f t="shared" si="9"/>
        <v>0.880797078</v>
      </c>
      <c r="AB7" s="3">
        <v>2.0</v>
      </c>
      <c r="AC7" s="9">
        <f t="shared" si="10"/>
        <v>0.880797078</v>
      </c>
      <c r="AE7" s="3">
        <v>1.0</v>
      </c>
      <c r="AF7" s="9">
        <f t="shared" si="11"/>
        <v>0.7310585786</v>
      </c>
      <c r="AH7" s="3">
        <v>2.0</v>
      </c>
      <c r="AI7" s="9">
        <f t="shared" si="12"/>
        <v>0.880797078</v>
      </c>
      <c r="AK7" s="3">
        <v>2.0</v>
      </c>
      <c r="AL7" s="9">
        <f t="shared" si="13"/>
        <v>0.880797078</v>
      </c>
      <c r="AN7" s="3">
        <v>0.6</v>
      </c>
      <c r="AO7" s="9">
        <f t="shared" si="14"/>
        <v>0.6456563062</v>
      </c>
      <c r="AQ7" s="3">
        <v>67.0</v>
      </c>
      <c r="AR7" s="9">
        <f t="shared" si="15"/>
        <v>1</v>
      </c>
      <c r="AT7" s="3">
        <v>28.0</v>
      </c>
      <c r="AU7" s="9">
        <f t="shared" si="16"/>
        <v>1</v>
      </c>
      <c r="AW7" s="3">
        <v>4.2</v>
      </c>
      <c r="AX7" s="9">
        <f t="shared" si="17"/>
        <v>0.9852259683</v>
      </c>
      <c r="AZ7" s="4">
        <v>43.5</v>
      </c>
      <c r="BA7" s="9">
        <f t="shared" si="18"/>
        <v>1</v>
      </c>
      <c r="BC7" s="3">
        <v>1.0</v>
      </c>
      <c r="BD7" s="9">
        <f t="shared" si="19"/>
        <v>0.7310585786</v>
      </c>
      <c r="BF7" s="3">
        <v>1.0</v>
      </c>
      <c r="BG7" s="9">
        <f t="shared" si="20"/>
        <v>0.7310585786</v>
      </c>
    </row>
    <row r="8">
      <c r="A8" s="3">
        <v>38.0</v>
      </c>
      <c r="B8" s="9">
        <f t="shared" si="1"/>
        <v>1</v>
      </c>
      <c r="D8" s="3">
        <v>1.0</v>
      </c>
      <c r="E8" s="9">
        <f t="shared" si="2"/>
        <v>0.7310585786</v>
      </c>
      <c r="G8" s="3">
        <v>1.0</v>
      </c>
      <c r="H8" s="9">
        <f t="shared" si="3"/>
        <v>0.7310585786</v>
      </c>
      <c r="J8" s="3">
        <v>2.0</v>
      </c>
      <c r="K8" s="9">
        <f t="shared" si="4"/>
        <v>0.880797078</v>
      </c>
      <c r="M8" s="3">
        <v>1.0</v>
      </c>
      <c r="N8" s="9">
        <f t="shared" si="5"/>
        <v>0.7310585786</v>
      </c>
      <c r="P8" s="3">
        <v>1.0</v>
      </c>
      <c r="Q8" s="9">
        <f t="shared" si="6"/>
        <v>0.7310585786</v>
      </c>
      <c r="S8" s="3">
        <v>1.0</v>
      </c>
      <c r="T8" s="9">
        <f t="shared" si="7"/>
        <v>0.7310585786</v>
      </c>
      <c r="V8" s="3">
        <v>2.0</v>
      </c>
      <c r="W8" s="9">
        <f t="shared" si="8"/>
        <v>0.880797078</v>
      </c>
      <c r="Y8" s="3">
        <v>1.0</v>
      </c>
      <c r="Z8" s="9">
        <f t="shared" si="9"/>
        <v>0.7310585786</v>
      </c>
      <c r="AB8" s="3">
        <v>2.0</v>
      </c>
      <c r="AC8" s="9">
        <f t="shared" si="10"/>
        <v>0.880797078</v>
      </c>
      <c r="AE8" s="3">
        <v>1.0</v>
      </c>
      <c r="AF8" s="9">
        <f t="shared" si="11"/>
        <v>0.7310585786</v>
      </c>
      <c r="AH8" s="3">
        <v>1.0</v>
      </c>
      <c r="AI8" s="9">
        <f t="shared" si="12"/>
        <v>0.7310585786</v>
      </c>
      <c r="AK8" s="3">
        <v>1.0</v>
      </c>
      <c r="AL8" s="9">
        <f t="shared" si="13"/>
        <v>0.7310585786</v>
      </c>
      <c r="AN8" s="3">
        <v>1.2</v>
      </c>
      <c r="AO8" s="9">
        <f t="shared" si="14"/>
        <v>0.7685247835</v>
      </c>
      <c r="AQ8" s="3">
        <v>118.0</v>
      </c>
      <c r="AR8" s="9">
        <f t="shared" si="15"/>
        <v>1</v>
      </c>
      <c r="AT8" s="3">
        <v>16.0</v>
      </c>
      <c r="AU8" s="9">
        <f t="shared" si="16"/>
        <v>0.9999998875</v>
      </c>
      <c r="AW8" s="3">
        <v>2.8</v>
      </c>
      <c r="AX8" s="9">
        <f t="shared" si="17"/>
        <v>0.9426758241</v>
      </c>
      <c r="AZ8" s="4">
        <v>43.5</v>
      </c>
      <c r="BA8" s="9">
        <f t="shared" si="18"/>
        <v>1</v>
      </c>
      <c r="BC8" s="3">
        <v>2.0</v>
      </c>
      <c r="BD8" s="9">
        <f t="shared" si="19"/>
        <v>0.880797078</v>
      </c>
      <c r="BF8" s="3">
        <v>1.0</v>
      </c>
      <c r="BG8" s="9">
        <f t="shared" si="20"/>
        <v>0.7310585786</v>
      </c>
    </row>
    <row r="9">
      <c r="A9" s="3">
        <v>38.0</v>
      </c>
      <c r="B9" s="9">
        <f t="shared" si="1"/>
        <v>1</v>
      </c>
      <c r="D9" s="3">
        <v>1.0</v>
      </c>
      <c r="E9" s="9">
        <f t="shared" si="2"/>
        <v>0.7310585786</v>
      </c>
      <c r="G9" s="3">
        <v>1.0</v>
      </c>
      <c r="H9" s="9">
        <f t="shared" si="3"/>
        <v>0.7310585786</v>
      </c>
      <c r="J9" s="3">
        <v>2.0</v>
      </c>
      <c r="K9" s="9">
        <f t="shared" si="4"/>
        <v>0.880797078</v>
      </c>
      <c r="M9" s="3">
        <v>2.0</v>
      </c>
      <c r="N9" s="9">
        <f t="shared" si="5"/>
        <v>0.880797078</v>
      </c>
      <c r="P9" s="3">
        <v>2.0</v>
      </c>
      <c r="Q9" s="9">
        <f t="shared" si="6"/>
        <v>0.880797078</v>
      </c>
      <c r="S9" s="3">
        <v>2.0</v>
      </c>
      <c r="T9" s="9">
        <f t="shared" si="7"/>
        <v>0.880797078</v>
      </c>
      <c r="V9" s="3">
        <v>2.0</v>
      </c>
      <c r="W9" s="9">
        <f t="shared" si="8"/>
        <v>0.880797078</v>
      </c>
      <c r="Y9" s="3">
        <v>1.0</v>
      </c>
      <c r="Z9" s="9">
        <f t="shared" si="9"/>
        <v>0.7310585786</v>
      </c>
      <c r="AB9" s="3">
        <v>2.0</v>
      </c>
      <c r="AC9" s="9">
        <f t="shared" si="10"/>
        <v>0.880797078</v>
      </c>
      <c r="AE9" s="3">
        <v>2.0</v>
      </c>
      <c r="AF9" s="9">
        <f t="shared" si="11"/>
        <v>0.880797078</v>
      </c>
      <c r="AH9" s="3">
        <v>2.0</v>
      </c>
      <c r="AI9" s="9">
        <f t="shared" si="12"/>
        <v>0.880797078</v>
      </c>
      <c r="AK9" s="3">
        <v>2.0</v>
      </c>
      <c r="AL9" s="9">
        <f t="shared" si="13"/>
        <v>0.880797078</v>
      </c>
      <c r="AN9" s="3">
        <v>0.4</v>
      </c>
      <c r="AO9" s="9">
        <f t="shared" si="14"/>
        <v>0.5986876601</v>
      </c>
      <c r="AQ9" s="3">
        <v>243.0</v>
      </c>
      <c r="AR9" s="9">
        <f t="shared" si="15"/>
        <v>1</v>
      </c>
      <c r="AT9" s="3">
        <v>49.0</v>
      </c>
      <c r="AU9" s="9">
        <f t="shared" si="16"/>
        <v>1</v>
      </c>
      <c r="AW9" s="3">
        <v>3.8</v>
      </c>
      <c r="AX9" s="9">
        <f t="shared" si="17"/>
        <v>0.9781187291</v>
      </c>
      <c r="AZ9" s="3">
        <v>90.0</v>
      </c>
      <c r="BA9" s="9">
        <f t="shared" si="18"/>
        <v>1</v>
      </c>
      <c r="BC9" s="3">
        <v>2.0</v>
      </c>
      <c r="BD9" s="9">
        <f t="shared" si="19"/>
        <v>0.880797078</v>
      </c>
      <c r="BF9" s="3">
        <v>1.0</v>
      </c>
      <c r="BG9" s="9">
        <f t="shared" si="20"/>
        <v>0.7310585786</v>
      </c>
    </row>
    <row r="10">
      <c r="A10" s="3">
        <v>39.0</v>
      </c>
      <c r="B10" s="9">
        <f t="shared" si="1"/>
        <v>1</v>
      </c>
      <c r="D10" s="3">
        <v>1.0</v>
      </c>
      <c r="E10" s="9">
        <f t="shared" si="2"/>
        <v>0.7310585786</v>
      </c>
      <c r="G10" s="3">
        <v>1.0</v>
      </c>
      <c r="H10" s="9">
        <f t="shared" si="3"/>
        <v>0.7310585786</v>
      </c>
      <c r="J10" s="3">
        <v>1.0</v>
      </c>
      <c r="K10" s="9">
        <f t="shared" si="4"/>
        <v>0.7310585786</v>
      </c>
      <c r="M10" s="3">
        <v>1.0</v>
      </c>
      <c r="N10" s="9">
        <f t="shared" si="5"/>
        <v>0.7310585786</v>
      </c>
      <c r="P10" s="3">
        <v>1.0</v>
      </c>
      <c r="Q10" s="9">
        <f t="shared" si="6"/>
        <v>0.7310585786</v>
      </c>
      <c r="S10" s="3">
        <v>2.0</v>
      </c>
      <c r="T10" s="9">
        <f t="shared" si="7"/>
        <v>0.880797078</v>
      </c>
      <c r="V10" s="3">
        <v>2.0</v>
      </c>
      <c r="W10" s="9">
        <f t="shared" si="8"/>
        <v>0.880797078</v>
      </c>
      <c r="Y10" s="3">
        <v>1.0</v>
      </c>
      <c r="Z10" s="9">
        <f t="shared" si="9"/>
        <v>0.7310585786</v>
      </c>
      <c r="AB10" s="3">
        <v>2.0</v>
      </c>
      <c r="AC10" s="9">
        <f t="shared" si="10"/>
        <v>0.880797078</v>
      </c>
      <c r="AE10" s="3">
        <v>2.0</v>
      </c>
      <c r="AF10" s="9">
        <f t="shared" si="11"/>
        <v>0.880797078</v>
      </c>
      <c r="AH10" s="3">
        <v>2.0</v>
      </c>
      <c r="AI10" s="9">
        <f t="shared" si="12"/>
        <v>0.880797078</v>
      </c>
      <c r="AK10" s="3">
        <v>2.0</v>
      </c>
      <c r="AL10" s="9">
        <f t="shared" si="13"/>
        <v>0.880797078</v>
      </c>
      <c r="AN10" s="3">
        <v>2.3</v>
      </c>
      <c r="AO10" s="9">
        <f t="shared" si="14"/>
        <v>0.908877039</v>
      </c>
      <c r="AQ10" s="3">
        <v>280.0</v>
      </c>
      <c r="AR10" s="9">
        <f t="shared" si="15"/>
        <v>1</v>
      </c>
      <c r="AT10" s="3">
        <v>98.0</v>
      </c>
      <c r="AU10" s="9">
        <f t="shared" si="16"/>
        <v>1</v>
      </c>
      <c r="AW10" s="3">
        <v>3.8</v>
      </c>
      <c r="AX10" s="9">
        <f t="shared" si="17"/>
        <v>0.9781187291</v>
      </c>
      <c r="AZ10" s="3">
        <v>40.0</v>
      </c>
      <c r="BA10" s="9">
        <f t="shared" si="18"/>
        <v>1</v>
      </c>
      <c r="BC10" s="3">
        <v>1.0</v>
      </c>
      <c r="BD10" s="9">
        <f t="shared" si="19"/>
        <v>0.7310585786</v>
      </c>
      <c r="BF10" s="3">
        <v>1.0</v>
      </c>
      <c r="BG10" s="9">
        <f t="shared" si="20"/>
        <v>0.7310585786</v>
      </c>
    </row>
    <row r="11">
      <c r="A11" s="3">
        <v>41.0</v>
      </c>
      <c r="B11" s="9">
        <f t="shared" si="1"/>
        <v>1</v>
      </c>
      <c r="D11" s="3">
        <v>1.0</v>
      </c>
      <c r="E11" s="9">
        <f t="shared" si="2"/>
        <v>0.7310585786</v>
      </c>
      <c r="G11" s="3">
        <v>2.0</v>
      </c>
      <c r="H11" s="9">
        <f t="shared" si="3"/>
        <v>0.880797078</v>
      </c>
      <c r="J11" s="3">
        <v>2.0</v>
      </c>
      <c r="K11" s="9">
        <f t="shared" si="4"/>
        <v>0.880797078</v>
      </c>
      <c r="M11" s="3">
        <v>1.0</v>
      </c>
      <c r="N11" s="9">
        <f t="shared" si="5"/>
        <v>0.880797078</v>
      </c>
      <c r="P11" s="3">
        <v>2.0</v>
      </c>
      <c r="Q11" s="9">
        <f t="shared" si="6"/>
        <v>0.880797078</v>
      </c>
      <c r="S11" s="3">
        <v>2.0</v>
      </c>
      <c r="T11" s="9">
        <f t="shared" si="7"/>
        <v>0.880797078</v>
      </c>
      <c r="V11" s="3">
        <v>2.0</v>
      </c>
      <c r="W11" s="9">
        <f t="shared" si="8"/>
        <v>0.880797078</v>
      </c>
      <c r="Y11" s="3">
        <v>1.0</v>
      </c>
      <c r="Z11" s="9">
        <f t="shared" si="9"/>
        <v>0.7310585786</v>
      </c>
      <c r="AB11" s="3">
        <v>1.0</v>
      </c>
      <c r="AC11" s="9">
        <f t="shared" si="10"/>
        <v>0.7310585786</v>
      </c>
      <c r="AE11" s="3">
        <v>1.0</v>
      </c>
      <c r="AF11" s="9">
        <f t="shared" si="11"/>
        <v>0.7310585786</v>
      </c>
      <c r="AH11" s="3">
        <v>2.0</v>
      </c>
      <c r="AI11" s="9">
        <f t="shared" si="12"/>
        <v>0.880797078</v>
      </c>
      <c r="AK11" s="3">
        <v>1.0</v>
      </c>
      <c r="AL11" s="9">
        <f t="shared" si="13"/>
        <v>0.7310585786</v>
      </c>
      <c r="AN11" s="3">
        <v>4.2</v>
      </c>
      <c r="AO11" s="9">
        <f t="shared" si="14"/>
        <v>0.9852259683</v>
      </c>
      <c r="AQ11" s="3">
        <v>65.0</v>
      </c>
      <c r="AR11" s="9">
        <f t="shared" si="15"/>
        <v>1</v>
      </c>
      <c r="AT11" s="3">
        <v>120.0</v>
      </c>
      <c r="AU11" s="9">
        <f t="shared" si="16"/>
        <v>1</v>
      </c>
      <c r="AW11" s="3">
        <v>3.4</v>
      </c>
      <c r="AX11" s="9">
        <f t="shared" si="17"/>
        <v>0.9677045353</v>
      </c>
      <c r="AZ11" s="4">
        <v>43.5</v>
      </c>
      <c r="BA11" s="9">
        <f t="shared" si="18"/>
        <v>1</v>
      </c>
      <c r="BC11" s="3">
        <v>2.0</v>
      </c>
      <c r="BD11" s="9">
        <f t="shared" si="19"/>
        <v>0.880797078</v>
      </c>
      <c r="BF11" s="3">
        <v>1.0</v>
      </c>
      <c r="BG11" s="9">
        <f t="shared" si="20"/>
        <v>0.7310585786</v>
      </c>
    </row>
    <row r="12">
      <c r="A12" s="3">
        <v>42.0</v>
      </c>
      <c r="B12" s="9">
        <f t="shared" si="1"/>
        <v>1</v>
      </c>
      <c r="D12" s="3">
        <v>1.0</v>
      </c>
      <c r="E12" s="9">
        <f t="shared" si="2"/>
        <v>0.7310585786</v>
      </c>
      <c r="G12" s="3">
        <v>1.0</v>
      </c>
      <c r="H12" s="9">
        <f t="shared" si="3"/>
        <v>0.7310585786</v>
      </c>
      <c r="J12" s="3">
        <v>2.0</v>
      </c>
      <c r="K12" s="9">
        <f t="shared" si="4"/>
        <v>0.880797078</v>
      </c>
      <c r="M12" s="3">
        <v>1.0</v>
      </c>
      <c r="N12" s="9">
        <f t="shared" si="5"/>
        <v>0.7310585786</v>
      </c>
      <c r="P12" s="3">
        <v>1.0</v>
      </c>
      <c r="Q12" s="9">
        <f t="shared" si="6"/>
        <v>0.7310585786</v>
      </c>
      <c r="S12" s="3">
        <v>1.0</v>
      </c>
      <c r="T12" s="9">
        <f t="shared" si="7"/>
        <v>0.7310585786</v>
      </c>
      <c r="V12" s="3">
        <v>2.0</v>
      </c>
      <c r="W12" s="9">
        <f t="shared" si="8"/>
        <v>0.880797078</v>
      </c>
      <c r="Y12" s="3">
        <v>2.0</v>
      </c>
      <c r="Z12" s="9">
        <f t="shared" si="9"/>
        <v>0.880797078</v>
      </c>
      <c r="AB12" s="3">
        <v>1.0</v>
      </c>
      <c r="AC12" s="9">
        <f t="shared" si="10"/>
        <v>0.7310585786</v>
      </c>
      <c r="AE12" s="3">
        <v>1.0</v>
      </c>
      <c r="AF12" s="9">
        <f t="shared" si="11"/>
        <v>0.7310585786</v>
      </c>
      <c r="AH12" s="3">
        <v>2.0</v>
      </c>
      <c r="AI12" s="9">
        <f t="shared" si="12"/>
        <v>0.880797078</v>
      </c>
      <c r="AK12" s="3">
        <v>1.0</v>
      </c>
      <c r="AL12" s="9">
        <f t="shared" si="13"/>
        <v>0.7310585786</v>
      </c>
      <c r="AN12" s="3">
        <v>4.6</v>
      </c>
      <c r="AO12" s="9">
        <f t="shared" si="14"/>
        <v>0.9900481981</v>
      </c>
      <c r="AQ12" s="4">
        <v>122.357</v>
      </c>
      <c r="AR12" s="9">
        <f t="shared" si="15"/>
        <v>1</v>
      </c>
      <c r="AT12" s="3">
        <v>55.0</v>
      </c>
      <c r="AU12" s="9">
        <f t="shared" si="16"/>
        <v>1</v>
      </c>
      <c r="AW12" s="3">
        <v>3.3</v>
      </c>
      <c r="AX12" s="9">
        <f t="shared" si="17"/>
        <v>0.9644288107</v>
      </c>
      <c r="AZ12" s="4">
        <v>43.5</v>
      </c>
      <c r="BA12" s="9">
        <f t="shared" si="18"/>
        <v>1</v>
      </c>
      <c r="BC12" s="3">
        <v>2.0</v>
      </c>
      <c r="BD12" s="9">
        <f t="shared" si="19"/>
        <v>0.880797078</v>
      </c>
      <c r="BF12" s="3">
        <v>1.0</v>
      </c>
      <c r="BG12" s="9">
        <f t="shared" si="20"/>
        <v>0.7310585786</v>
      </c>
    </row>
    <row r="13">
      <c r="A13" s="3">
        <v>42.0</v>
      </c>
      <c r="B13" s="9">
        <f t="shared" si="1"/>
        <v>1</v>
      </c>
      <c r="D13" s="3">
        <v>1.0</v>
      </c>
      <c r="E13" s="9">
        <f t="shared" si="2"/>
        <v>0.7310585786</v>
      </c>
      <c r="G13" s="3">
        <v>1.0</v>
      </c>
      <c r="H13" s="9">
        <f t="shared" si="3"/>
        <v>0.7310585786</v>
      </c>
      <c r="J13" s="3">
        <v>1.0</v>
      </c>
      <c r="K13" s="9">
        <f t="shared" si="4"/>
        <v>0.7310585786</v>
      </c>
      <c r="M13" s="3">
        <v>1.0</v>
      </c>
      <c r="N13" s="9">
        <f t="shared" si="5"/>
        <v>0.7310585786</v>
      </c>
      <c r="P13" s="3">
        <v>1.0</v>
      </c>
      <c r="Q13" s="9">
        <f t="shared" si="6"/>
        <v>0.7310585786</v>
      </c>
      <c r="S13" s="3">
        <v>2.0</v>
      </c>
      <c r="T13" s="9">
        <f t="shared" si="7"/>
        <v>0.880797078</v>
      </c>
      <c r="V13" s="3">
        <v>2.0</v>
      </c>
      <c r="W13" s="9">
        <f t="shared" si="8"/>
        <v>0.880797078</v>
      </c>
      <c r="Y13" s="3">
        <v>2.0</v>
      </c>
      <c r="Z13" s="9">
        <f t="shared" si="9"/>
        <v>0.880797078</v>
      </c>
      <c r="AB13" s="3">
        <v>2.0</v>
      </c>
      <c r="AC13" s="9">
        <f t="shared" si="10"/>
        <v>0.880797078</v>
      </c>
      <c r="AE13" s="3">
        <v>1.0</v>
      </c>
      <c r="AF13" s="9">
        <f t="shared" si="11"/>
        <v>0.7310585786</v>
      </c>
      <c r="AH13" s="3">
        <v>2.0</v>
      </c>
      <c r="AI13" s="9">
        <f t="shared" si="12"/>
        <v>0.880797078</v>
      </c>
      <c r="AK13" s="3">
        <v>2.0</v>
      </c>
      <c r="AL13" s="9">
        <f t="shared" si="13"/>
        <v>0.880797078</v>
      </c>
      <c r="AN13" s="3">
        <v>0.5</v>
      </c>
      <c r="AO13" s="9">
        <f t="shared" si="14"/>
        <v>0.6224593312</v>
      </c>
      <c r="AQ13" s="3">
        <v>62.0</v>
      </c>
      <c r="AR13" s="9">
        <f t="shared" si="15"/>
        <v>1</v>
      </c>
      <c r="AT13" s="3">
        <v>68.0</v>
      </c>
      <c r="AU13" s="9">
        <f t="shared" si="16"/>
        <v>1</v>
      </c>
      <c r="AW13" s="3">
        <v>3.8</v>
      </c>
      <c r="AX13" s="9">
        <f t="shared" si="17"/>
        <v>0.9781187291</v>
      </c>
      <c r="AZ13" s="3">
        <v>29.0</v>
      </c>
      <c r="BA13" s="9">
        <f t="shared" si="18"/>
        <v>1</v>
      </c>
      <c r="BC13" s="3">
        <v>2.0</v>
      </c>
      <c r="BD13" s="9">
        <f t="shared" si="19"/>
        <v>0.880797078</v>
      </c>
      <c r="BF13" s="3">
        <v>1.0</v>
      </c>
      <c r="BG13" s="9">
        <f t="shared" si="20"/>
        <v>0.7310585786</v>
      </c>
    </row>
    <row r="14">
      <c r="A14" s="3">
        <v>43.0</v>
      </c>
      <c r="B14" s="9">
        <f t="shared" si="1"/>
        <v>1</v>
      </c>
      <c r="D14" s="3">
        <v>1.0</v>
      </c>
      <c r="E14" s="9">
        <f t="shared" si="2"/>
        <v>0.7310585786</v>
      </c>
      <c r="G14" s="3">
        <v>2.0</v>
      </c>
      <c r="H14" s="9">
        <f t="shared" si="3"/>
        <v>0.880797078</v>
      </c>
      <c r="J14" s="3">
        <v>2.0</v>
      </c>
      <c r="K14" s="9">
        <f t="shared" si="4"/>
        <v>0.880797078</v>
      </c>
      <c r="M14" s="3">
        <v>1.0</v>
      </c>
      <c r="N14" s="9">
        <f t="shared" si="5"/>
        <v>0.880797078</v>
      </c>
      <c r="P14" s="3">
        <v>2.0</v>
      </c>
      <c r="Q14" s="9">
        <f t="shared" si="6"/>
        <v>0.880797078</v>
      </c>
      <c r="S14" s="3">
        <v>2.0</v>
      </c>
      <c r="T14" s="9">
        <f t="shared" si="7"/>
        <v>0.880797078</v>
      </c>
      <c r="V14" s="3">
        <v>2.0</v>
      </c>
      <c r="W14" s="9">
        <f t="shared" si="8"/>
        <v>0.880797078</v>
      </c>
      <c r="Y14" s="3">
        <v>2.0</v>
      </c>
      <c r="Z14" s="9">
        <f t="shared" si="9"/>
        <v>0.880797078</v>
      </c>
      <c r="AB14" s="3">
        <v>1.0</v>
      </c>
      <c r="AC14" s="9">
        <f t="shared" si="10"/>
        <v>0.7310585786</v>
      </c>
      <c r="AE14" s="3">
        <v>1.0</v>
      </c>
      <c r="AF14" s="9">
        <f t="shared" si="11"/>
        <v>0.7310585786</v>
      </c>
      <c r="AH14" s="3">
        <v>1.0</v>
      </c>
      <c r="AI14" s="9">
        <f t="shared" si="12"/>
        <v>0.7310585786</v>
      </c>
      <c r="AK14" s="3">
        <v>2.0</v>
      </c>
      <c r="AL14" s="9">
        <f t="shared" si="13"/>
        <v>0.880797078</v>
      </c>
      <c r="AN14" s="3">
        <v>1.2</v>
      </c>
      <c r="AO14" s="9">
        <f t="shared" si="14"/>
        <v>0.7685247835</v>
      </c>
      <c r="AQ14" s="3">
        <v>100.0</v>
      </c>
      <c r="AR14" s="9">
        <f t="shared" si="15"/>
        <v>1</v>
      </c>
      <c r="AT14" s="3">
        <v>19.0</v>
      </c>
      <c r="AU14" s="9">
        <f t="shared" si="16"/>
        <v>0.9999999944</v>
      </c>
      <c r="AW14" s="3">
        <v>3.1</v>
      </c>
      <c r="AX14" s="9">
        <f t="shared" si="17"/>
        <v>0.9568927451</v>
      </c>
      <c r="AZ14" s="3">
        <v>42.0</v>
      </c>
      <c r="BA14" s="9">
        <f t="shared" si="18"/>
        <v>1</v>
      </c>
      <c r="BC14" s="3">
        <v>2.0</v>
      </c>
      <c r="BD14" s="9">
        <f t="shared" si="19"/>
        <v>0.880797078</v>
      </c>
      <c r="BF14" s="3">
        <v>1.0</v>
      </c>
      <c r="BG14" s="9">
        <f t="shared" si="20"/>
        <v>0.7310585786</v>
      </c>
    </row>
    <row r="15">
      <c r="A15" s="3">
        <v>44.0</v>
      </c>
      <c r="B15" s="9">
        <f t="shared" si="1"/>
        <v>1</v>
      </c>
      <c r="D15" s="3">
        <v>1.0</v>
      </c>
      <c r="E15" s="9">
        <f t="shared" si="2"/>
        <v>0.7310585786</v>
      </c>
      <c r="G15" s="3">
        <v>1.0</v>
      </c>
      <c r="H15" s="9">
        <f t="shared" si="3"/>
        <v>0.7310585786</v>
      </c>
      <c r="J15" s="3">
        <v>2.0</v>
      </c>
      <c r="K15" s="9">
        <f t="shared" si="4"/>
        <v>0.880797078</v>
      </c>
      <c r="M15" s="3">
        <v>1.0</v>
      </c>
      <c r="N15" s="9">
        <f t="shared" si="5"/>
        <v>0.7310585786</v>
      </c>
      <c r="P15" s="3">
        <v>1.0</v>
      </c>
      <c r="Q15" s="9">
        <f t="shared" si="6"/>
        <v>0.7310585786</v>
      </c>
      <c r="S15" s="3">
        <v>2.0</v>
      </c>
      <c r="T15" s="9">
        <f t="shared" si="7"/>
        <v>0.880797078</v>
      </c>
      <c r="V15" s="3">
        <v>2.0</v>
      </c>
      <c r="W15" s="9">
        <f t="shared" si="8"/>
        <v>0.880797078</v>
      </c>
      <c r="Y15" s="3">
        <v>2.0</v>
      </c>
      <c r="Z15" s="9">
        <f t="shared" si="9"/>
        <v>0.880797078</v>
      </c>
      <c r="AB15" s="3">
        <v>1.0</v>
      </c>
      <c r="AC15" s="9">
        <f t="shared" si="10"/>
        <v>0.7310585786</v>
      </c>
      <c r="AE15" s="3">
        <v>2.0</v>
      </c>
      <c r="AF15" s="9">
        <f t="shared" si="11"/>
        <v>0.880797078</v>
      </c>
      <c r="AH15" s="3">
        <v>2.0</v>
      </c>
      <c r="AI15" s="9">
        <f t="shared" si="12"/>
        <v>0.880797078</v>
      </c>
      <c r="AK15" s="3">
        <v>1.0</v>
      </c>
      <c r="AL15" s="9">
        <f t="shared" si="13"/>
        <v>0.7310585786</v>
      </c>
      <c r="AN15" s="3">
        <v>0.9</v>
      </c>
      <c r="AO15" s="9">
        <f t="shared" si="14"/>
        <v>0.7109495026</v>
      </c>
      <c r="AQ15" s="3">
        <v>135.0</v>
      </c>
      <c r="AR15" s="9">
        <f t="shared" si="15"/>
        <v>1</v>
      </c>
      <c r="AT15" s="3">
        <v>55.0</v>
      </c>
      <c r="AU15" s="9">
        <f t="shared" si="16"/>
        <v>1</v>
      </c>
      <c r="AW15" s="4">
        <v>3.152</v>
      </c>
      <c r="AX15" s="9">
        <f t="shared" si="17"/>
        <v>0.9589874551</v>
      </c>
      <c r="AZ15" s="3">
        <v>41.0</v>
      </c>
      <c r="BA15" s="9">
        <f t="shared" si="18"/>
        <v>1</v>
      </c>
      <c r="BC15" s="3">
        <v>2.0</v>
      </c>
      <c r="BD15" s="9">
        <f t="shared" si="19"/>
        <v>0.880797078</v>
      </c>
      <c r="BF15" s="3">
        <v>1.0</v>
      </c>
      <c r="BG15" s="9">
        <f t="shared" si="20"/>
        <v>0.7310585786</v>
      </c>
    </row>
    <row r="16">
      <c r="A16" s="3">
        <v>45.0</v>
      </c>
      <c r="B16" s="9">
        <f t="shared" si="1"/>
        <v>1</v>
      </c>
      <c r="D16" s="3">
        <v>1.0</v>
      </c>
      <c r="E16" s="9">
        <f t="shared" si="2"/>
        <v>0.7310585786</v>
      </c>
      <c r="G16" s="3">
        <v>2.0</v>
      </c>
      <c r="H16" s="9">
        <f t="shared" si="3"/>
        <v>0.880797078</v>
      </c>
      <c r="J16" s="3">
        <v>2.0</v>
      </c>
      <c r="K16" s="9">
        <f t="shared" si="4"/>
        <v>0.880797078</v>
      </c>
      <c r="M16" s="3">
        <v>1.0</v>
      </c>
      <c r="N16" s="9">
        <f t="shared" si="5"/>
        <v>0.7310585786</v>
      </c>
      <c r="P16" s="3">
        <v>1.0</v>
      </c>
      <c r="Q16" s="9">
        <f t="shared" si="6"/>
        <v>0.7310585786</v>
      </c>
      <c r="S16" s="3">
        <v>1.0</v>
      </c>
      <c r="T16" s="9">
        <f t="shared" si="7"/>
        <v>0.7310585786</v>
      </c>
      <c r="V16" s="3">
        <v>2.0</v>
      </c>
      <c r="W16" s="9">
        <f t="shared" si="8"/>
        <v>0.880797078</v>
      </c>
      <c r="Y16" s="3">
        <v>2.0</v>
      </c>
      <c r="Z16" s="9">
        <f t="shared" si="9"/>
        <v>0.880797078</v>
      </c>
      <c r="AB16" s="3">
        <v>2.0</v>
      </c>
      <c r="AC16" s="9">
        <f t="shared" si="10"/>
        <v>0.880797078</v>
      </c>
      <c r="AE16" s="3">
        <v>1.0</v>
      </c>
      <c r="AF16" s="9">
        <f t="shared" si="11"/>
        <v>0.7310585786</v>
      </c>
      <c r="AH16" s="3">
        <v>1.0</v>
      </c>
      <c r="AI16" s="9">
        <f t="shared" si="12"/>
        <v>0.7310585786</v>
      </c>
      <c r="AK16" s="3">
        <v>2.0</v>
      </c>
      <c r="AL16" s="9">
        <f t="shared" si="13"/>
        <v>0.880797078</v>
      </c>
      <c r="AN16" s="3">
        <v>1.9</v>
      </c>
      <c r="AO16" s="9">
        <f t="shared" si="14"/>
        <v>0.8698915256</v>
      </c>
      <c r="AQ16" s="4">
        <v>122.357</v>
      </c>
      <c r="AR16" s="9">
        <f t="shared" si="15"/>
        <v>1</v>
      </c>
      <c r="AT16" s="3">
        <v>114.0</v>
      </c>
      <c r="AU16" s="9">
        <f t="shared" si="16"/>
        <v>1</v>
      </c>
      <c r="AW16" s="3">
        <v>2.4</v>
      </c>
      <c r="AX16" s="9">
        <f t="shared" si="17"/>
        <v>0.9168273035</v>
      </c>
      <c r="AZ16" s="4">
        <v>43.5</v>
      </c>
      <c r="BA16" s="9">
        <f t="shared" si="18"/>
        <v>1</v>
      </c>
      <c r="BC16" s="3">
        <v>2.0</v>
      </c>
      <c r="BD16" s="9">
        <f t="shared" si="19"/>
        <v>0.880797078</v>
      </c>
      <c r="BF16" s="3">
        <v>1.0</v>
      </c>
      <c r="BG16" s="9">
        <f t="shared" si="20"/>
        <v>0.7310585786</v>
      </c>
    </row>
    <row r="17">
      <c r="A17" s="3">
        <v>46.0</v>
      </c>
      <c r="B17" s="9">
        <f t="shared" si="1"/>
        <v>1</v>
      </c>
      <c r="D17" s="3">
        <v>1.0</v>
      </c>
      <c r="E17" s="9">
        <f t="shared" si="2"/>
        <v>0.7310585786</v>
      </c>
      <c r="G17" s="3">
        <v>2.0</v>
      </c>
      <c r="H17" s="9">
        <f t="shared" si="3"/>
        <v>0.880797078</v>
      </c>
      <c r="J17" s="3">
        <v>2.0</v>
      </c>
      <c r="K17" s="9">
        <f t="shared" si="4"/>
        <v>0.880797078</v>
      </c>
      <c r="M17" s="3">
        <v>1.0</v>
      </c>
      <c r="N17" s="9">
        <f t="shared" si="5"/>
        <v>0.7310585786</v>
      </c>
      <c r="P17" s="3">
        <v>1.0</v>
      </c>
      <c r="Q17" s="9">
        <f t="shared" si="6"/>
        <v>0.7310585786</v>
      </c>
      <c r="S17" s="3">
        <v>1.0</v>
      </c>
      <c r="T17" s="9">
        <f t="shared" si="7"/>
        <v>0.7310585786</v>
      </c>
      <c r="V17" s="3">
        <v>2.0</v>
      </c>
      <c r="W17" s="9">
        <f t="shared" si="8"/>
        <v>0.880797078</v>
      </c>
      <c r="Y17" s="3">
        <v>2.0</v>
      </c>
      <c r="Z17" s="9">
        <f t="shared" si="9"/>
        <v>0.880797078</v>
      </c>
      <c r="AB17" s="3">
        <v>2.0</v>
      </c>
      <c r="AC17" s="9">
        <f t="shared" si="10"/>
        <v>0.880797078</v>
      </c>
      <c r="AE17" s="3">
        <v>1.0</v>
      </c>
      <c r="AF17" s="9">
        <f t="shared" si="11"/>
        <v>0.7310585786</v>
      </c>
      <c r="AH17" s="3">
        <v>1.0</v>
      </c>
      <c r="AI17" s="9">
        <f t="shared" si="12"/>
        <v>0.7310585786</v>
      </c>
      <c r="AK17" s="3">
        <v>1.0</v>
      </c>
      <c r="AL17" s="9">
        <f t="shared" si="13"/>
        <v>0.7310585786</v>
      </c>
      <c r="AN17" s="3">
        <v>7.6</v>
      </c>
      <c r="AO17" s="9">
        <f t="shared" si="14"/>
        <v>0.9994997989</v>
      </c>
      <c r="AQ17" s="4">
        <v>122.357</v>
      </c>
      <c r="AR17" s="9">
        <f t="shared" si="15"/>
        <v>1</v>
      </c>
      <c r="AT17" s="3">
        <v>242.0</v>
      </c>
      <c r="AU17" s="9">
        <f t="shared" si="16"/>
        <v>1</v>
      </c>
      <c r="AW17" s="3">
        <v>3.3</v>
      </c>
      <c r="AX17" s="9">
        <f t="shared" si="17"/>
        <v>0.9644288107</v>
      </c>
      <c r="AZ17" s="3">
        <v>50.0</v>
      </c>
      <c r="BA17" s="9">
        <f t="shared" si="18"/>
        <v>1</v>
      </c>
      <c r="BC17" s="3">
        <v>2.0</v>
      </c>
      <c r="BD17" s="9">
        <f t="shared" si="19"/>
        <v>0.880797078</v>
      </c>
      <c r="BF17" s="3">
        <v>1.0</v>
      </c>
      <c r="BG17" s="9">
        <f t="shared" si="20"/>
        <v>0.7310585786</v>
      </c>
    </row>
    <row r="18">
      <c r="A18" s="3">
        <v>47.0</v>
      </c>
      <c r="B18" s="9">
        <f t="shared" si="1"/>
        <v>1</v>
      </c>
      <c r="D18" s="3">
        <v>1.0</v>
      </c>
      <c r="E18" s="9">
        <f t="shared" si="2"/>
        <v>0.7310585786</v>
      </c>
      <c r="G18" s="3">
        <v>2.0</v>
      </c>
      <c r="H18" s="9">
        <f t="shared" si="3"/>
        <v>0.880797078</v>
      </c>
      <c r="J18" s="3">
        <v>2.0</v>
      </c>
      <c r="K18" s="9">
        <f t="shared" si="4"/>
        <v>0.880797078</v>
      </c>
      <c r="M18" s="3">
        <v>2.0</v>
      </c>
      <c r="N18" s="9">
        <f t="shared" si="5"/>
        <v>0.880797078</v>
      </c>
      <c r="P18" s="3">
        <v>2.0</v>
      </c>
      <c r="Q18" s="9">
        <f t="shared" si="6"/>
        <v>0.880797078</v>
      </c>
      <c r="S18" s="3">
        <v>2.0</v>
      </c>
      <c r="T18" s="9">
        <f t="shared" si="7"/>
        <v>0.880797078</v>
      </c>
      <c r="V18" s="3">
        <v>2.0</v>
      </c>
      <c r="W18" s="9">
        <f t="shared" si="8"/>
        <v>0.880797078</v>
      </c>
      <c r="Y18" s="3">
        <v>2.0</v>
      </c>
      <c r="Z18" s="9">
        <f t="shared" si="9"/>
        <v>0.880797078</v>
      </c>
      <c r="AB18" s="3">
        <v>2.0</v>
      </c>
      <c r="AC18" s="9">
        <f t="shared" si="10"/>
        <v>0.880797078</v>
      </c>
      <c r="AE18" s="3">
        <v>1.0</v>
      </c>
      <c r="AF18" s="9">
        <f t="shared" si="11"/>
        <v>0.7310585786</v>
      </c>
      <c r="AH18" s="3">
        <v>2.0</v>
      </c>
      <c r="AI18" s="9">
        <f t="shared" si="12"/>
        <v>0.880797078</v>
      </c>
      <c r="AK18" s="3">
        <v>1.0</v>
      </c>
      <c r="AL18" s="9">
        <f t="shared" si="13"/>
        <v>0.7310585786</v>
      </c>
      <c r="AN18" s="3">
        <v>2.0</v>
      </c>
      <c r="AO18" s="9">
        <f t="shared" si="14"/>
        <v>0.880797078</v>
      </c>
      <c r="AQ18" s="3">
        <v>84.0</v>
      </c>
      <c r="AR18" s="9">
        <f t="shared" si="15"/>
        <v>1</v>
      </c>
      <c r="AT18" s="3">
        <v>23.0</v>
      </c>
      <c r="AU18" s="9">
        <f t="shared" si="16"/>
        <v>0.9999999999</v>
      </c>
      <c r="AW18" s="3">
        <v>4.2</v>
      </c>
      <c r="AX18" s="9">
        <f t="shared" si="17"/>
        <v>0.9852259683</v>
      </c>
      <c r="AZ18" s="3">
        <v>66.0</v>
      </c>
      <c r="BA18" s="9">
        <f t="shared" si="18"/>
        <v>1</v>
      </c>
      <c r="BC18" s="3">
        <v>2.0</v>
      </c>
      <c r="BD18" s="9">
        <f t="shared" si="19"/>
        <v>0.880797078</v>
      </c>
      <c r="BF18" s="3">
        <v>1.0</v>
      </c>
      <c r="BG18" s="9">
        <f t="shared" si="20"/>
        <v>0.7310585786</v>
      </c>
    </row>
    <row r="19">
      <c r="A19" s="3">
        <v>47.0</v>
      </c>
      <c r="B19" s="9">
        <f t="shared" si="1"/>
        <v>1</v>
      </c>
      <c r="D19" s="3">
        <v>1.0</v>
      </c>
      <c r="E19" s="9">
        <f t="shared" si="2"/>
        <v>0.7310585786</v>
      </c>
      <c r="G19" s="3">
        <v>2.0</v>
      </c>
      <c r="H19" s="9">
        <f t="shared" si="3"/>
        <v>0.880797078</v>
      </c>
      <c r="J19" s="3">
        <v>2.0</v>
      </c>
      <c r="K19" s="9">
        <f t="shared" si="4"/>
        <v>0.880797078</v>
      </c>
      <c r="M19" s="3">
        <v>1.0</v>
      </c>
      <c r="N19" s="9">
        <f t="shared" si="5"/>
        <v>0.7310585786</v>
      </c>
      <c r="P19" s="3">
        <v>1.0</v>
      </c>
      <c r="Q19" s="9">
        <f t="shared" si="6"/>
        <v>0.7310585786</v>
      </c>
      <c r="S19" s="3">
        <v>2.0</v>
      </c>
      <c r="T19" s="9">
        <f t="shared" si="7"/>
        <v>0.880797078</v>
      </c>
      <c r="V19" s="3">
        <v>2.0</v>
      </c>
      <c r="W19" s="9">
        <f t="shared" si="8"/>
        <v>0.880797078</v>
      </c>
      <c r="Y19" s="3">
        <v>1.0</v>
      </c>
      <c r="Z19" s="9">
        <f t="shared" si="9"/>
        <v>0.7310585786</v>
      </c>
      <c r="AB19" s="3">
        <v>2.0</v>
      </c>
      <c r="AC19" s="9">
        <f t="shared" si="10"/>
        <v>0.880797078</v>
      </c>
      <c r="AE19" s="3">
        <v>2.0</v>
      </c>
      <c r="AF19" s="9">
        <f t="shared" si="11"/>
        <v>0.880797078</v>
      </c>
      <c r="AH19" s="3">
        <v>1.0</v>
      </c>
      <c r="AI19" s="9">
        <f t="shared" si="12"/>
        <v>0.7310585786</v>
      </c>
      <c r="AK19" s="3">
        <v>1.0</v>
      </c>
      <c r="AL19" s="9">
        <f t="shared" si="13"/>
        <v>0.7310585786</v>
      </c>
      <c r="AN19" s="3">
        <v>1.7</v>
      </c>
      <c r="AO19" s="9">
        <f t="shared" si="14"/>
        <v>0.8455347349</v>
      </c>
      <c r="AQ19" s="3">
        <v>86.0</v>
      </c>
      <c r="AR19" s="9">
        <f t="shared" si="15"/>
        <v>1</v>
      </c>
      <c r="AT19" s="3">
        <v>20.0</v>
      </c>
      <c r="AU19" s="9">
        <f t="shared" si="16"/>
        <v>0.9999999979</v>
      </c>
      <c r="AW19" s="3">
        <v>2.1</v>
      </c>
      <c r="AX19" s="9">
        <f t="shared" si="17"/>
        <v>0.8909031788</v>
      </c>
      <c r="AZ19" s="3">
        <v>46.0</v>
      </c>
      <c r="BA19" s="9">
        <f t="shared" si="18"/>
        <v>1</v>
      </c>
      <c r="BC19" s="3">
        <v>2.0</v>
      </c>
      <c r="BD19" s="9">
        <f t="shared" si="19"/>
        <v>0.880797078</v>
      </c>
      <c r="BF19" s="3">
        <v>1.0</v>
      </c>
      <c r="BG19" s="9">
        <f t="shared" si="20"/>
        <v>0.7310585786</v>
      </c>
    </row>
    <row r="20">
      <c r="A20" s="3">
        <v>47.0</v>
      </c>
      <c r="B20" s="9">
        <f t="shared" si="1"/>
        <v>1</v>
      </c>
      <c r="D20" s="3">
        <v>1.0</v>
      </c>
      <c r="E20" s="9">
        <f t="shared" si="2"/>
        <v>0.7310585786</v>
      </c>
      <c r="G20" s="3">
        <v>2.0</v>
      </c>
      <c r="H20" s="9">
        <f t="shared" si="3"/>
        <v>0.880797078</v>
      </c>
      <c r="J20" s="3">
        <v>2.0</v>
      </c>
      <c r="K20" s="9">
        <f t="shared" si="4"/>
        <v>0.880797078</v>
      </c>
      <c r="M20" s="3">
        <v>1.0</v>
      </c>
      <c r="N20" s="9">
        <f t="shared" si="5"/>
        <v>0.7310585786</v>
      </c>
      <c r="P20" s="3">
        <v>1.0</v>
      </c>
      <c r="Q20" s="9">
        <f t="shared" si="6"/>
        <v>0.7310585786</v>
      </c>
      <c r="S20" s="3">
        <v>2.0</v>
      </c>
      <c r="T20" s="9">
        <f t="shared" si="7"/>
        <v>0.880797078</v>
      </c>
      <c r="V20" s="3">
        <v>2.0</v>
      </c>
      <c r="W20" s="9">
        <f t="shared" si="8"/>
        <v>0.880797078</v>
      </c>
      <c r="Y20" s="3">
        <v>1.0</v>
      </c>
      <c r="Z20" s="9">
        <f t="shared" si="9"/>
        <v>0.7310585786</v>
      </c>
      <c r="AB20" s="3">
        <v>2.0</v>
      </c>
      <c r="AC20" s="9">
        <f t="shared" si="10"/>
        <v>0.880797078</v>
      </c>
      <c r="AE20" s="3">
        <v>1.0</v>
      </c>
      <c r="AF20" s="9">
        <f t="shared" si="11"/>
        <v>0.7310585786</v>
      </c>
      <c r="AH20" s="3">
        <v>1.0</v>
      </c>
      <c r="AI20" s="9">
        <f t="shared" si="12"/>
        <v>0.7310585786</v>
      </c>
      <c r="AK20" s="3">
        <v>1.0</v>
      </c>
      <c r="AL20" s="9">
        <f t="shared" si="13"/>
        <v>0.7310585786</v>
      </c>
      <c r="AN20" s="3">
        <v>1.0</v>
      </c>
      <c r="AO20" s="9">
        <f t="shared" si="14"/>
        <v>0.7310585786</v>
      </c>
      <c r="AQ20" s="3">
        <v>166.0</v>
      </c>
      <c r="AR20" s="9">
        <f t="shared" si="15"/>
        <v>1</v>
      </c>
      <c r="AT20" s="3">
        <v>30.0</v>
      </c>
      <c r="AU20" s="9">
        <f t="shared" si="16"/>
        <v>1</v>
      </c>
      <c r="AW20" s="3">
        <v>2.6</v>
      </c>
      <c r="AX20" s="9">
        <f t="shared" si="17"/>
        <v>0.9308615797</v>
      </c>
      <c r="AZ20" s="3">
        <v>31.0</v>
      </c>
      <c r="BA20" s="9">
        <f t="shared" si="18"/>
        <v>1</v>
      </c>
      <c r="BC20" s="3">
        <v>2.0</v>
      </c>
      <c r="BD20" s="9">
        <f t="shared" si="19"/>
        <v>0.880797078</v>
      </c>
      <c r="BF20" s="3">
        <v>1.0</v>
      </c>
      <c r="BG20" s="9">
        <f t="shared" si="20"/>
        <v>0.7310585786</v>
      </c>
    </row>
    <row r="21" ht="15.75" customHeight="1">
      <c r="A21" s="3">
        <v>48.0</v>
      </c>
      <c r="B21" s="9">
        <f t="shared" si="1"/>
        <v>1</v>
      </c>
      <c r="D21" s="3">
        <v>1.0</v>
      </c>
      <c r="E21" s="9">
        <f t="shared" si="2"/>
        <v>0.7310585786</v>
      </c>
      <c r="G21" s="3">
        <v>1.0</v>
      </c>
      <c r="H21" s="9">
        <f t="shared" si="3"/>
        <v>0.7310585786</v>
      </c>
      <c r="J21" s="3">
        <v>2.0</v>
      </c>
      <c r="K21" s="9">
        <f t="shared" si="4"/>
        <v>0.880797078</v>
      </c>
      <c r="M21" s="3">
        <v>1.0</v>
      </c>
      <c r="N21" s="9">
        <f t="shared" si="5"/>
        <v>0.7310585786</v>
      </c>
      <c r="P21" s="3">
        <v>1.0</v>
      </c>
      <c r="Q21" s="9">
        <f t="shared" si="6"/>
        <v>0.7310585786</v>
      </c>
      <c r="S21" s="3">
        <v>2.0</v>
      </c>
      <c r="T21" s="9">
        <f t="shared" si="7"/>
        <v>0.880797078</v>
      </c>
      <c r="V21" s="3">
        <v>2.0</v>
      </c>
      <c r="W21" s="9">
        <f t="shared" si="8"/>
        <v>0.880797078</v>
      </c>
      <c r="Y21" s="3">
        <v>1.0</v>
      </c>
      <c r="Z21" s="9">
        <f t="shared" si="9"/>
        <v>0.7310585786</v>
      </c>
      <c r="AB21" s="3">
        <v>2.0</v>
      </c>
      <c r="AC21" s="9">
        <f t="shared" si="10"/>
        <v>0.880797078</v>
      </c>
      <c r="AE21" s="3">
        <v>1.0</v>
      </c>
      <c r="AF21" s="9">
        <f t="shared" si="11"/>
        <v>0.7310585786</v>
      </c>
      <c r="AH21" s="3">
        <v>1.0</v>
      </c>
      <c r="AI21" s="9">
        <f t="shared" si="12"/>
        <v>0.7310585786</v>
      </c>
      <c r="AK21" s="3">
        <v>1.0</v>
      </c>
      <c r="AL21" s="9">
        <f t="shared" si="13"/>
        <v>0.7310585786</v>
      </c>
      <c r="AN21" s="3">
        <v>4.8</v>
      </c>
      <c r="AO21" s="9">
        <f t="shared" si="14"/>
        <v>0.9918374288</v>
      </c>
      <c r="AQ21" s="3">
        <v>123.0</v>
      </c>
      <c r="AR21" s="9">
        <f t="shared" si="15"/>
        <v>1</v>
      </c>
      <c r="AT21" s="3">
        <v>157.0</v>
      </c>
      <c r="AU21" s="9">
        <f t="shared" si="16"/>
        <v>1</v>
      </c>
      <c r="AW21" s="3">
        <v>2.7</v>
      </c>
      <c r="AX21" s="9">
        <f t="shared" si="17"/>
        <v>0.9370266439</v>
      </c>
      <c r="AZ21" s="3">
        <v>31.0</v>
      </c>
      <c r="BA21" s="9">
        <f t="shared" si="18"/>
        <v>1</v>
      </c>
      <c r="BC21" s="3">
        <v>2.0</v>
      </c>
      <c r="BD21" s="9">
        <f t="shared" si="19"/>
        <v>0.880797078</v>
      </c>
      <c r="BF21" s="3">
        <v>1.0</v>
      </c>
      <c r="BG21" s="9">
        <f t="shared" si="20"/>
        <v>0.7310585786</v>
      </c>
    </row>
    <row r="22" ht="15.75" customHeight="1">
      <c r="A22" s="3">
        <v>49.0</v>
      </c>
      <c r="B22" s="9">
        <f t="shared" si="1"/>
        <v>1</v>
      </c>
      <c r="D22" s="3">
        <v>1.0</v>
      </c>
      <c r="E22" s="9">
        <f t="shared" si="2"/>
        <v>0.7310585786</v>
      </c>
      <c r="G22" s="3">
        <v>1.0</v>
      </c>
      <c r="H22" s="9">
        <f t="shared" si="3"/>
        <v>0.7310585786</v>
      </c>
      <c r="J22" s="3">
        <v>2.0</v>
      </c>
      <c r="K22" s="9">
        <f t="shared" si="4"/>
        <v>0.880797078</v>
      </c>
      <c r="M22" s="3">
        <v>1.0</v>
      </c>
      <c r="N22" s="9">
        <f t="shared" si="5"/>
        <v>0.7310585786</v>
      </c>
      <c r="P22" s="3">
        <v>1.0</v>
      </c>
      <c r="Q22" s="9">
        <f t="shared" si="6"/>
        <v>0.7310585786</v>
      </c>
      <c r="S22" s="3">
        <v>2.0</v>
      </c>
      <c r="T22" s="9">
        <f t="shared" si="7"/>
        <v>0.880797078</v>
      </c>
      <c r="V22" s="3">
        <v>2.0</v>
      </c>
      <c r="W22" s="9">
        <f t="shared" si="8"/>
        <v>0.880797078</v>
      </c>
      <c r="Y22" s="3">
        <v>2.0</v>
      </c>
      <c r="Z22" s="9">
        <f t="shared" si="9"/>
        <v>0.880797078</v>
      </c>
      <c r="AB22" s="3">
        <v>1.0</v>
      </c>
      <c r="AC22" s="9">
        <f t="shared" si="10"/>
        <v>0.7310585786</v>
      </c>
      <c r="AE22" s="3">
        <v>1.0</v>
      </c>
      <c r="AF22" s="9">
        <f t="shared" si="11"/>
        <v>0.7310585786</v>
      </c>
      <c r="AH22" s="3">
        <v>2.0</v>
      </c>
      <c r="AI22" s="9">
        <f t="shared" si="12"/>
        <v>0.880797078</v>
      </c>
      <c r="AK22" s="3">
        <v>2.0</v>
      </c>
      <c r="AL22" s="9">
        <f t="shared" si="13"/>
        <v>0.880797078</v>
      </c>
      <c r="AN22" s="3">
        <v>1.4</v>
      </c>
      <c r="AO22" s="9">
        <f t="shared" si="14"/>
        <v>0.8021838886</v>
      </c>
      <c r="AQ22" s="3">
        <v>85.0</v>
      </c>
      <c r="AR22" s="9">
        <f t="shared" si="15"/>
        <v>1</v>
      </c>
      <c r="AT22" s="3">
        <v>70.0</v>
      </c>
      <c r="AU22" s="9">
        <f t="shared" si="16"/>
        <v>1</v>
      </c>
      <c r="AW22" s="3">
        <v>3.5</v>
      </c>
      <c r="AX22" s="9">
        <f t="shared" si="17"/>
        <v>0.9706877692</v>
      </c>
      <c r="AZ22" s="3">
        <v>35.0</v>
      </c>
      <c r="BA22" s="9">
        <f t="shared" si="18"/>
        <v>1</v>
      </c>
      <c r="BC22" s="3">
        <v>2.0</v>
      </c>
      <c r="BD22" s="9">
        <f t="shared" si="19"/>
        <v>0.880797078</v>
      </c>
      <c r="BF22" s="3">
        <v>1.0</v>
      </c>
      <c r="BG22" s="9">
        <f t="shared" si="20"/>
        <v>0.7310585786</v>
      </c>
    </row>
    <row r="23" ht="15.75" customHeight="1">
      <c r="A23" s="3">
        <v>50.0</v>
      </c>
      <c r="B23" s="9">
        <f t="shared" si="1"/>
        <v>1</v>
      </c>
      <c r="D23" s="3">
        <v>1.0</v>
      </c>
      <c r="E23" s="9">
        <f t="shared" si="2"/>
        <v>0.7310585786</v>
      </c>
      <c r="G23" s="3">
        <v>2.0</v>
      </c>
      <c r="H23" s="9">
        <f t="shared" si="3"/>
        <v>0.880797078</v>
      </c>
      <c r="J23" s="3">
        <v>2.0</v>
      </c>
      <c r="K23" s="9">
        <f t="shared" si="4"/>
        <v>0.880797078</v>
      </c>
      <c r="M23" s="3">
        <v>1.0</v>
      </c>
      <c r="N23" s="9">
        <f t="shared" si="5"/>
        <v>0.880797078</v>
      </c>
      <c r="P23" s="3">
        <v>2.0</v>
      </c>
      <c r="Q23" s="9">
        <f t="shared" si="6"/>
        <v>0.880797078</v>
      </c>
      <c r="S23" s="3">
        <v>2.0</v>
      </c>
      <c r="T23" s="9">
        <f t="shared" si="7"/>
        <v>0.880797078</v>
      </c>
      <c r="V23" s="3">
        <v>2.0</v>
      </c>
      <c r="W23" s="9">
        <f t="shared" si="8"/>
        <v>0.880797078</v>
      </c>
      <c r="Y23" s="3">
        <v>1.0</v>
      </c>
      <c r="Z23" s="9">
        <f t="shared" si="9"/>
        <v>0.7310585786</v>
      </c>
      <c r="AB23" s="3">
        <v>1.0</v>
      </c>
      <c r="AC23" s="9">
        <f t="shared" si="10"/>
        <v>0.7310585786</v>
      </c>
      <c r="AE23" s="3">
        <v>2.0</v>
      </c>
      <c r="AF23" s="9">
        <f t="shared" si="11"/>
        <v>0.880797078</v>
      </c>
      <c r="AH23" s="3">
        <v>1.0</v>
      </c>
      <c r="AI23" s="9">
        <f t="shared" si="12"/>
        <v>0.7310585786</v>
      </c>
      <c r="AK23" s="3">
        <v>1.0</v>
      </c>
      <c r="AL23" s="9">
        <f t="shared" si="13"/>
        <v>0.7310585786</v>
      </c>
      <c r="AN23" s="3">
        <v>2.8</v>
      </c>
      <c r="AO23" s="9">
        <f t="shared" si="14"/>
        <v>0.9426758241</v>
      </c>
      <c r="AQ23" s="3">
        <v>155.0</v>
      </c>
      <c r="AR23" s="9">
        <f t="shared" si="15"/>
        <v>1</v>
      </c>
      <c r="AT23" s="3">
        <v>75.0</v>
      </c>
      <c r="AU23" s="9">
        <f t="shared" si="16"/>
        <v>1</v>
      </c>
      <c r="AW23" s="3">
        <v>2.4</v>
      </c>
      <c r="AX23" s="9">
        <f t="shared" si="17"/>
        <v>0.9168273035</v>
      </c>
      <c r="AZ23" s="3">
        <v>32.0</v>
      </c>
      <c r="BA23" s="9">
        <f t="shared" si="18"/>
        <v>1</v>
      </c>
      <c r="BC23" s="3">
        <v>2.0</v>
      </c>
      <c r="BD23" s="9">
        <f t="shared" si="19"/>
        <v>0.880797078</v>
      </c>
      <c r="BF23" s="3">
        <v>1.0</v>
      </c>
      <c r="BG23" s="9">
        <f t="shared" si="20"/>
        <v>0.7310585786</v>
      </c>
    </row>
    <row r="24" ht="15.75" customHeight="1">
      <c r="A24" s="49">
        <v>51.0</v>
      </c>
      <c r="B24" s="48">
        <f t="shared" si="1"/>
        <v>1</v>
      </c>
      <c r="D24" s="3">
        <v>1.0</v>
      </c>
      <c r="E24" s="9">
        <f t="shared" si="2"/>
        <v>0.7310585786</v>
      </c>
      <c r="G24" s="3">
        <v>1.0</v>
      </c>
      <c r="H24" s="9">
        <f t="shared" si="3"/>
        <v>0.7310585786</v>
      </c>
      <c r="J24" s="3">
        <v>2.0</v>
      </c>
      <c r="K24" s="9">
        <f t="shared" si="4"/>
        <v>0.880797078</v>
      </c>
      <c r="M24" s="3">
        <v>1.0</v>
      </c>
      <c r="N24" s="9">
        <f t="shared" si="5"/>
        <v>0.880797078</v>
      </c>
      <c r="P24" s="3">
        <v>2.0</v>
      </c>
      <c r="Q24" s="9">
        <f t="shared" si="6"/>
        <v>0.880797078</v>
      </c>
      <c r="S24" s="3">
        <v>1.0</v>
      </c>
      <c r="T24" s="9">
        <f t="shared" si="7"/>
        <v>0.7310585786</v>
      </c>
      <c r="V24" s="3">
        <v>2.0</v>
      </c>
      <c r="W24" s="9">
        <f t="shared" si="8"/>
        <v>0.880797078</v>
      </c>
      <c r="Y24" s="3">
        <v>2.0</v>
      </c>
      <c r="Z24" s="9">
        <f t="shared" si="9"/>
        <v>0.880797078</v>
      </c>
      <c r="AB24" s="3">
        <v>1.0</v>
      </c>
      <c r="AC24" s="9">
        <f t="shared" si="10"/>
        <v>0.7310585786</v>
      </c>
      <c r="AE24" s="3">
        <v>1.0</v>
      </c>
      <c r="AF24" s="9">
        <f t="shared" si="11"/>
        <v>0.7310585786</v>
      </c>
      <c r="AH24" s="3">
        <v>2.0</v>
      </c>
      <c r="AI24" s="9">
        <f t="shared" si="12"/>
        <v>0.880797078</v>
      </c>
      <c r="AK24" s="3">
        <v>2.0</v>
      </c>
      <c r="AL24" s="9">
        <f t="shared" si="13"/>
        <v>0.880797078</v>
      </c>
      <c r="AN24" s="4">
        <v>2.543</v>
      </c>
      <c r="AO24" s="9">
        <f t="shared" si="14"/>
        <v>0.9271018386</v>
      </c>
      <c r="AQ24" s="4">
        <v>122.357</v>
      </c>
      <c r="AR24" s="9">
        <f t="shared" si="15"/>
        <v>1</v>
      </c>
      <c r="AT24" s="4">
        <v>99.833</v>
      </c>
      <c r="AU24" s="9">
        <f t="shared" si="16"/>
        <v>1</v>
      </c>
      <c r="AW24" s="4">
        <v>3.152</v>
      </c>
      <c r="AX24" s="9">
        <f t="shared" si="17"/>
        <v>0.9589874551</v>
      </c>
      <c r="AZ24" s="4">
        <v>43.5</v>
      </c>
      <c r="BA24" s="9">
        <f t="shared" si="18"/>
        <v>1</v>
      </c>
      <c r="BC24" s="3">
        <v>1.0</v>
      </c>
      <c r="BD24" s="9">
        <f t="shared" si="19"/>
        <v>0.7310585786</v>
      </c>
      <c r="BF24" s="3">
        <v>1.0</v>
      </c>
      <c r="BG24" s="9">
        <f t="shared" si="20"/>
        <v>0.7310585786</v>
      </c>
    </row>
    <row r="25" ht="15.75" customHeight="1">
      <c r="A25" s="3">
        <v>54.0</v>
      </c>
      <c r="B25" s="9">
        <f t="shared" si="1"/>
        <v>1</v>
      </c>
      <c r="D25" s="3">
        <v>1.0</v>
      </c>
      <c r="E25" s="9">
        <f t="shared" si="2"/>
        <v>0.7310585786</v>
      </c>
      <c r="G25" s="3">
        <v>1.0</v>
      </c>
      <c r="H25" s="9">
        <f t="shared" si="3"/>
        <v>0.7310585786</v>
      </c>
      <c r="J25" s="3">
        <v>2.0</v>
      </c>
      <c r="K25" s="9">
        <f t="shared" si="4"/>
        <v>0.880797078</v>
      </c>
      <c r="M25" s="3">
        <v>1.0</v>
      </c>
      <c r="N25" s="9">
        <f t="shared" si="5"/>
        <v>0.7310585786</v>
      </c>
      <c r="P25" s="3">
        <v>1.0</v>
      </c>
      <c r="Q25" s="9">
        <f t="shared" si="6"/>
        <v>0.7310585786</v>
      </c>
      <c r="S25" s="3">
        <v>2.0</v>
      </c>
      <c r="T25" s="9">
        <f t="shared" si="7"/>
        <v>0.880797078</v>
      </c>
      <c r="V25" s="4">
        <v>2.0</v>
      </c>
      <c r="W25" s="9">
        <f t="shared" si="8"/>
        <v>0.880797078</v>
      </c>
      <c r="Y25" s="4">
        <v>2.0</v>
      </c>
      <c r="Z25" s="9">
        <f t="shared" si="9"/>
        <v>0.880797078</v>
      </c>
      <c r="AB25" s="3">
        <v>1.0</v>
      </c>
      <c r="AC25" s="9">
        <f t="shared" si="10"/>
        <v>0.7310585786</v>
      </c>
      <c r="AE25" s="3">
        <v>2.0</v>
      </c>
      <c r="AF25" s="9">
        <f t="shared" si="11"/>
        <v>0.880797078</v>
      </c>
      <c r="AH25" s="3">
        <v>1.0</v>
      </c>
      <c r="AI25" s="9">
        <f t="shared" si="12"/>
        <v>0.7310585786</v>
      </c>
      <c r="AK25" s="3">
        <v>2.0</v>
      </c>
      <c r="AL25" s="9">
        <f t="shared" si="13"/>
        <v>0.880797078</v>
      </c>
      <c r="AN25" s="3">
        <v>3.9</v>
      </c>
      <c r="AO25" s="9">
        <f t="shared" si="14"/>
        <v>0.9801596943</v>
      </c>
      <c r="AQ25" s="3">
        <v>120.0</v>
      </c>
      <c r="AR25" s="9">
        <f t="shared" si="15"/>
        <v>1</v>
      </c>
      <c r="AT25" s="3">
        <v>28.0</v>
      </c>
      <c r="AU25" s="9">
        <f t="shared" si="16"/>
        <v>1</v>
      </c>
      <c r="AW25" s="3">
        <v>3.5</v>
      </c>
      <c r="AX25" s="9">
        <f t="shared" si="17"/>
        <v>0.9706877692</v>
      </c>
      <c r="AZ25" s="3">
        <v>43.0</v>
      </c>
      <c r="BA25" s="9">
        <f t="shared" si="18"/>
        <v>1</v>
      </c>
      <c r="BC25" s="3">
        <v>2.0</v>
      </c>
      <c r="BD25" s="9">
        <f t="shared" si="19"/>
        <v>0.880797078</v>
      </c>
      <c r="BF25" s="3">
        <v>1.0</v>
      </c>
      <c r="BG25" s="9">
        <f t="shared" si="20"/>
        <v>0.7310585786</v>
      </c>
    </row>
    <row r="26" ht="15.75" customHeight="1">
      <c r="A26" s="3">
        <v>56.0</v>
      </c>
      <c r="B26" s="9">
        <f t="shared" si="1"/>
        <v>1</v>
      </c>
      <c r="D26" s="3">
        <v>1.0</v>
      </c>
      <c r="E26" s="9">
        <f t="shared" si="2"/>
        <v>0.7310585786</v>
      </c>
      <c r="G26" s="3">
        <v>1.0</v>
      </c>
      <c r="H26" s="9">
        <f t="shared" si="3"/>
        <v>0.7310585786</v>
      </c>
      <c r="J26" s="3">
        <v>2.0</v>
      </c>
      <c r="K26" s="9">
        <f t="shared" si="4"/>
        <v>0.880797078</v>
      </c>
      <c r="M26" s="3">
        <v>1.0</v>
      </c>
      <c r="N26" s="9">
        <f t="shared" si="5"/>
        <v>0.7310585786</v>
      </c>
      <c r="P26" s="3">
        <v>1.0</v>
      </c>
      <c r="Q26" s="9">
        <f t="shared" si="6"/>
        <v>0.7310585786</v>
      </c>
      <c r="S26" s="3">
        <v>1.0</v>
      </c>
      <c r="T26" s="9">
        <f t="shared" si="7"/>
        <v>0.7310585786</v>
      </c>
      <c r="V26" s="3">
        <v>1.0</v>
      </c>
      <c r="W26" s="9">
        <f t="shared" si="8"/>
        <v>0.7310585786</v>
      </c>
      <c r="Y26" s="3">
        <v>1.0</v>
      </c>
      <c r="Z26" s="9">
        <f t="shared" si="9"/>
        <v>0.7310585786</v>
      </c>
      <c r="AB26" s="3">
        <v>2.0</v>
      </c>
      <c r="AC26" s="9">
        <f t="shared" si="10"/>
        <v>0.880797078</v>
      </c>
      <c r="AE26" s="3">
        <v>1.0</v>
      </c>
      <c r="AF26" s="9">
        <f t="shared" si="11"/>
        <v>0.7310585786</v>
      </c>
      <c r="AH26" s="3">
        <v>2.0</v>
      </c>
      <c r="AI26" s="9">
        <f t="shared" si="12"/>
        <v>0.880797078</v>
      </c>
      <c r="AK26" s="3">
        <v>2.0</v>
      </c>
      <c r="AL26" s="9">
        <f t="shared" si="13"/>
        <v>0.880797078</v>
      </c>
      <c r="AN26" s="3">
        <v>2.9</v>
      </c>
      <c r="AO26" s="9">
        <f t="shared" si="14"/>
        <v>0.9478464369</v>
      </c>
      <c r="AQ26" s="3">
        <v>90.0</v>
      </c>
      <c r="AR26" s="9">
        <f t="shared" si="15"/>
        <v>1</v>
      </c>
      <c r="AT26" s="3">
        <v>153.0</v>
      </c>
      <c r="AU26" s="9">
        <f t="shared" si="16"/>
        <v>1</v>
      </c>
      <c r="AW26" s="3">
        <v>4.0</v>
      </c>
      <c r="AX26" s="9">
        <f t="shared" si="17"/>
        <v>0.98201379</v>
      </c>
      <c r="AZ26" s="4">
        <v>43.5</v>
      </c>
      <c r="BA26" s="9">
        <f t="shared" si="18"/>
        <v>1</v>
      </c>
      <c r="BC26" s="3">
        <v>2.0</v>
      </c>
      <c r="BD26" s="9">
        <f t="shared" si="19"/>
        <v>0.880797078</v>
      </c>
      <c r="BF26" s="3">
        <v>1.0</v>
      </c>
      <c r="BG26" s="9">
        <f t="shared" si="20"/>
        <v>0.7310585786</v>
      </c>
    </row>
    <row r="27" ht="15.75" customHeight="1">
      <c r="A27" s="49">
        <v>57.0</v>
      </c>
      <c r="B27" s="48">
        <f t="shared" si="1"/>
        <v>1</v>
      </c>
      <c r="D27" s="3">
        <v>1.0</v>
      </c>
      <c r="E27" s="9">
        <f t="shared" si="2"/>
        <v>0.7310585786</v>
      </c>
      <c r="G27" s="3">
        <v>2.0</v>
      </c>
      <c r="H27" s="9">
        <f t="shared" si="3"/>
        <v>0.880797078</v>
      </c>
      <c r="J27" s="3">
        <v>2.0</v>
      </c>
      <c r="K27" s="9">
        <f t="shared" si="4"/>
        <v>0.880797078</v>
      </c>
      <c r="M27" s="3">
        <v>1.0</v>
      </c>
      <c r="N27" s="9">
        <f t="shared" si="5"/>
        <v>0.7310585786</v>
      </c>
      <c r="P27" s="3">
        <v>1.0</v>
      </c>
      <c r="Q27" s="9">
        <f t="shared" si="6"/>
        <v>0.7310585786</v>
      </c>
      <c r="S27" s="3">
        <v>1.0</v>
      </c>
      <c r="T27" s="9">
        <f t="shared" si="7"/>
        <v>0.7310585786</v>
      </c>
      <c r="V27" s="3">
        <v>2.0</v>
      </c>
      <c r="W27" s="9">
        <f t="shared" si="8"/>
        <v>0.880797078</v>
      </c>
      <c r="Y27" s="3">
        <v>2.0</v>
      </c>
      <c r="Z27" s="9">
        <f t="shared" si="9"/>
        <v>0.880797078</v>
      </c>
      <c r="AB27" s="3">
        <v>2.0</v>
      </c>
      <c r="AC27" s="9">
        <f t="shared" si="10"/>
        <v>0.880797078</v>
      </c>
      <c r="AE27" s="3">
        <v>1.0</v>
      </c>
      <c r="AF27" s="9">
        <f t="shared" si="11"/>
        <v>0.7310585786</v>
      </c>
      <c r="AH27" s="3">
        <v>1.0</v>
      </c>
      <c r="AI27" s="9">
        <f t="shared" si="12"/>
        <v>0.7310585786</v>
      </c>
      <c r="AK27" s="3">
        <v>2.0</v>
      </c>
      <c r="AL27" s="9">
        <f t="shared" si="13"/>
        <v>0.880797078</v>
      </c>
      <c r="AN27" s="3">
        <v>4.1</v>
      </c>
      <c r="AO27" s="9">
        <f t="shared" si="14"/>
        <v>0.9836975006</v>
      </c>
      <c r="AQ27" s="4">
        <v>122.357</v>
      </c>
      <c r="AR27" s="9">
        <f t="shared" si="15"/>
        <v>1</v>
      </c>
      <c r="AT27" s="3">
        <v>48.0</v>
      </c>
      <c r="AU27" s="9">
        <f t="shared" si="16"/>
        <v>1</v>
      </c>
      <c r="AW27" s="3">
        <v>2.6</v>
      </c>
      <c r="AX27" s="9">
        <f t="shared" si="17"/>
        <v>0.9308615797</v>
      </c>
      <c r="AZ27" s="3">
        <v>73.0</v>
      </c>
      <c r="BA27" s="9">
        <f t="shared" si="18"/>
        <v>1</v>
      </c>
      <c r="BC27" s="3">
        <v>1.0</v>
      </c>
      <c r="BD27" s="9">
        <f t="shared" si="19"/>
        <v>0.7310585786</v>
      </c>
      <c r="BF27" s="3">
        <v>1.0</v>
      </c>
      <c r="BG27" s="9">
        <f t="shared" si="20"/>
        <v>0.7310585786</v>
      </c>
    </row>
    <row r="28" ht="15.75" customHeight="1">
      <c r="A28" s="3">
        <v>57.0</v>
      </c>
      <c r="B28" s="9">
        <f t="shared" si="1"/>
        <v>1</v>
      </c>
      <c r="D28" s="3">
        <v>1.0</v>
      </c>
      <c r="E28" s="9">
        <f t="shared" si="2"/>
        <v>0.7310585786</v>
      </c>
      <c r="G28" s="3">
        <v>1.0</v>
      </c>
      <c r="H28" s="9">
        <f t="shared" si="3"/>
        <v>0.7310585786</v>
      </c>
      <c r="J28" s="3">
        <v>2.0</v>
      </c>
      <c r="K28" s="9">
        <f t="shared" si="4"/>
        <v>0.880797078</v>
      </c>
      <c r="M28" s="3">
        <v>1.0</v>
      </c>
      <c r="N28" s="9">
        <f t="shared" si="5"/>
        <v>0.7310585786</v>
      </c>
      <c r="P28" s="3">
        <v>1.0</v>
      </c>
      <c r="Q28" s="9">
        <f t="shared" si="6"/>
        <v>0.7310585786</v>
      </c>
      <c r="S28" s="3">
        <v>2.0</v>
      </c>
      <c r="T28" s="9">
        <f t="shared" si="7"/>
        <v>0.880797078</v>
      </c>
      <c r="V28" s="3">
        <v>2.0</v>
      </c>
      <c r="W28" s="9">
        <f t="shared" si="8"/>
        <v>0.880797078</v>
      </c>
      <c r="Y28" s="3">
        <v>2.0</v>
      </c>
      <c r="Z28" s="9">
        <f t="shared" si="9"/>
        <v>0.880797078</v>
      </c>
      <c r="AB28" s="3">
        <v>2.0</v>
      </c>
      <c r="AC28" s="9">
        <f t="shared" si="10"/>
        <v>0.880797078</v>
      </c>
      <c r="AE28" s="3">
        <v>1.0</v>
      </c>
      <c r="AF28" s="9">
        <f t="shared" si="11"/>
        <v>0.7310585786</v>
      </c>
      <c r="AH28" s="3">
        <v>1.0</v>
      </c>
      <c r="AI28" s="9">
        <f t="shared" si="12"/>
        <v>0.7310585786</v>
      </c>
      <c r="AK28" s="3">
        <v>2.0</v>
      </c>
      <c r="AL28" s="9">
        <f t="shared" si="13"/>
        <v>0.880797078</v>
      </c>
      <c r="AN28" s="3">
        <v>4.6</v>
      </c>
      <c r="AO28" s="9">
        <f t="shared" si="14"/>
        <v>0.9900481981</v>
      </c>
      <c r="AQ28" s="3">
        <v>82.0</v>
      </c>
      <c r="AR28" s="9">
        <f t="shared" si="15"/>
        <v>1</v>
      </c>
      <c r="AT28" s="3">
        <v>55.0</v>
      </c>
      <c r="AU28" s="9">
        <f t="shared" si="16"/>
        <v>1</v>
      </c>
      <c r="AW28" s="3">
        <v>3.3</v>
      </c>
      <c r="AX28" s="9">
        <f t="shared" si="17"/>
        <v>0.9644288107</v>
      </c>
      <c r="AZ28" s="3">
        <v>30.0</v>
      </c>
      <c r="BA28" s="9">
        <f t="shared" si="18"/>
        <v>1</v>
      </c>
      <c r="BC28" s="3">
        <v>2.0</v>
      </c>
      <c r="BD28" s="9">
        <f t="shared" si="19"/>
        <v>0.880797078</v>
      </c>
      <c r="BF28" s="3">
        <v>1.0</v>
      </c>
      <c r="BG28" s="9">
        <f t="shared" si="20"/>
        <v>0.7310585786</v>
      </c>
    </row>
    <row r="29" ht="15.75" customHeight="1">
      <c r="A29" s="3">
        <v>58.0</v>
      </c>
      <c r="B29" s="9">
        <f t="shared" si="1"/>
        <v>1</v>
      </c>
      <c r="D29" s="3">
        <v>1.0</v>
      </c>
      <c r="E29" s="9">
        <f t="shared" si="2"/>
        <v>0.7310585786</v>
      </c>
      <c r="G29" s="3">
        <v>2.0</v>
      </c>
      <c r="H29" s="9">
        <f t="shared" si="3"/>
        <v>0.880797078</v>
      </c>
      <c r="J29" s="3">
        <v>2.0</v>
      </c>
      <c r="K29" s="9">
        <f t="shared" si="4"/>
        <v>0.880797078</v>
      </c>
      <c r="M29" s="3">
        <v>1.0</v>
      </c>
      <c r="N29" s="9">
        <f t="shared" si="5"/>
        <v>0.880797078</v>
      </c>
      <c r="P29" s="3">
        <v>2.0</v>
      </c>
      <c r="Q29" s="9">
        <f t="shared" si="6"/>
        <v>0.880797078</v>
      </c>
      <c r="S29" s="3">
        <v>2.0</v>
      </c>
      <c r="T29" s="9">
        <f t="shared" si="7"/>
        <v>0.880797078</v>
      </c>
      <c r="V29" s="3">
        <v>1.0</v>
      </c>
      <c r="W29" s="9">
        <f t="shared" si="8"/>
        <v>0.7310585786</v>
      </c>
      <c r="Y29" s="3">
        <v>1.0</v>
      </c>
      <c r="Z29" s="9">
        <f t="shared" si="9"/>
        <v>0.7310585786</v>
      </c>
      <c r="AB29" s="3">
        <v>1.0</v>
      </c>
      <c r="AC29" s="9">
        <f t="shared" si="10"/>
        <v>0.7310585786</v>
      </c>
      <c r="AE29" s="3">
        <v>1.0</v>
      </c>
      <c r="AF29" s="9">
        <f t="shared" si="11"/>
        <v>0.7310585786</v>
      </c>
      <c r="AH29" s="3">
        <v>2.0</v>
      </c>
      <c r="AI29" s="9">
        <f t="shared" si="12"/>
        <v>0.880797078</v>
      </c>
      <c r="AK29" s="3">
        <v>2.0</v>
      </c>
      <c r="AL29" s="9">
        <f t="shared" si="13"/>
        <v>0.880797078</v>
      </c>
      <c r="AN29" s="3">
        <v>2.0</v>
      </c>
      <c r="AO29" s="9">
        <f t="shared" si="14"/>
        <v>0.880797078</v>
      </c>
      <c r="AQ29" s="3">
        <v>167.0</v>
      </c>
      <c r="AR29" s="9">
        <f t="shared" si="15"/>
        <v>1</v>
      </c>
      <c r="AT29" s="3">
        <v>242.0</v>
      </c>
      <c r="AU29" s="9">
        <f t="shared" si="16"/>
        <v>1</v>
      </c>
      <c r="AW29" s="3">
        <v>3.3</v>
      </c>
      <c r="AX29" s="9">
        <f t="shared" si="17"/>
        <v>0.9644288107</v>
      </c>
      <c r="AZ29" s="4">
        <v>43.5</v>
      </c>
      <c r="BA29" s="9">
        <f t="shared" si="18"/>
        <v>1</v>
      </c>
      <c r="BC29" s="3">
        <v>1.0</v>
      </c>
      <c r="BD29" s="9">
        <f t="shared" si="19"/>
        <v>0.7310585786</v>
      </c>
      <c r="BF29" s="3">
        <v>1.0</v>
      </c>
      <c r="BG29" s="9">
        <f t="shared" si="20"/>
        <v>0.7310585786</v>
      </c>
    </row>
    <row r="30" ht="15.75" customHeight="1">
      <c r="A30" s="3">
        <v>59.0</v>
      </c>
      <c r="B30" s="9">
        <f t="shared" si="1"/>
        <v>1</v>
      </c>
      <c r="D30" s="3">
        <v>1.0</v>
      </c>
      <c r="E30" s="9">
        <f t="shared" si="2"/>
        <v>0.7310585786</v>
      </c>
      <c r="G30" s="3">
        <v>1.0</v>
      </c>
      <c r="H30" s="9">
        <f t="shared" si="3"/>
        <v>0.7310585786</v>
      </c>
      <c r="J30" s="3">
        <v>2.0</v>
      </c>
      <c r="K30" s="9">
        <f t="shared" si="4"/>
        <v>0.880797078</v>
      </c>
      <c r="M30" s="3">
        <v>1.0</v>
      </c>
      <c r="N30" s="9">
        <f t="shared" si="5"/>
        <v>0.7310585786</v>
      </c>
      <c r="P30" s="3">
        <v>1.0</v>
      </c>
      <c r="Q30" s="9">
        <f t="shared" si="6"/>
        <v>0.7310585786</v>
      </c>
      <c r="S30" s="3">
        <v>2.0</v>
      </c>
      <c r="T30" s="9">
        <f t="shared" si="7"/>
        <v>0.880797078</v>
      </c>
      <c r="V30" s="3">
        <v>2.0</v>
      </c>
      <c r="W30" s="9">
        <f t="shared" si="8"/>
        <v>0.880797078</v>
      </c>
      <c r="Y30" s="3">
        <v>1.0</v>
      </c>
      <c r="Z30" s="9">
        <f t="shared" si="9"/>
        <v>0.7310585786</v>
      </c>
      <c r="AB30" s="3">
        <v>1.0</v>
      </c>
      <c r="AC30" s="9">
        <f t="shared" si="10"/>
        <v>0.7310585786</v>
      </c>
      <c r="AE30" s="3">
        <v>1.0</v>
      </c>
      <c r="AF30" s="9">
        <f t="shared" si="11"/>
        <v>0.7310585786</v>
      </c>
      <c r="AH30" s="3">
        <v>2.0</v>
      </c>
      <c r="AI30" s="9">
        <f t="shared" si="12"/>
        <v>0.880797078</v>
      </c>
      <c r="AK30" s="3">
        <v>2.0</v>
      </c>
      <c r="AL30" s="9">
        <f t="shared" si="13"/>
        <v>0.880797078</v>
      </c>
      <c r="AN30" s="3">
        <v>1.5</v>
      </c>
      <c r="AO30" s="9">
        <f t="shared" si="14"/>
        <v>0.8175744762</v>
      </c>
      <c r="AQ30" s="3">
        <v>107.0</v>
      </c>
      <c r="AR30" s="9">
        <f t="shared" si="15"/>
        <v>1</v>
      </c>
      <c r="AT30" s="3">
        <v>157.0</v>
      </c>
      <c r="AU30" s="9">
        <f t="shared" si="16"/>
        <v>1</v>
      </c>
      <c r="AW30" s="3">
        <v>3.6</v>
      </c>
      <c r="AX30" s="9">
        <f t="shared" si="17"/>
        <v>0.9734030064</v>
      </c>
      <c r="AZ30" s="3">
        <v>38.0</v>
      </c>
      <c r="BA30" s="9">
        <f t="shared" si="18"/>
        <v>1</v>
      </c>
      <c r="BC30" s="3">
        <v>2.0</v>
      </c>
      <c r="BD30" s="9">
        <f t="shared" si="19"/>
        <v>0.880797078</v>
      </c>
      <c r="BF30" s="3">
        <v>1.0</v>
      </c>
      <c r="BG30" s="9">
        <f t="shared" si="20"/>
        <v>0.7310585786</v>
      </c>
    </row>
    <row r="31" ht="15.75" customHeight="1">
      <c r="A31" s="49">
        <v>61.0</v>
      </c>
      <c r="B31" s="48">
        <f t="shared" si="1"/>
        <v>1</v>
      </c>
      <c r="D31" s="3">
        <v>1.0</v>
      </c>
      <c r="E31" s="9">
        <f t="shared" si="2"/>
        <v>0.7310585786</v>
      </c>
      <c r="G31" s="3">
        <v>1.0</v>
      </c>
      <c r="H31" s="9">
        <f t="shared" si="3"/>
        <v>0.7310585786</v>
      </c>
      <c r="J31" s="3">
        <v>2.0</v>
      </c>
      <c r="K31" s="9">
        <f t="shared" si="4"/>
        <v>0.880797078</v>
      </c>
      <c r="M31" s="3">
        <v>1.0</v>
      </c>
      <c r="N31" s="9">
        <f t="shared" si="5"/>
        <v>0.7310585786</v>
      </c>
      <c r="P31" s="3">
        <v>1.0</v>
      </c>
      <c r="Q31" s="9">
        <f t="shared" si="6"/>
        <v>0.7310585786</v>
      </c>
      <c r="S31" s="3">
        <v>2.0</v>
      </c>
      <c r="T31" s="9">
        <f t="shared" si="7"/>
        <v>0.880797078</v>
      </c>
      <c r="V31" s="4">
        <v>2.0</v>
      </c>
      <c r="W31" s="9">
        <f t="shared" si="8"/>
        <v>0.880797078</v>
      </c>
      <c r="Y31" s="4">
        <v>2.0</v>
      </c>
      <c r="Z31" s="9">
        <f t="shared" si="9"/>
        <v>0.880797078</v>
      </c>
      <c r="AB31" s="3">
        <v>2.0</v>
      </c>
      <c r="AC31" s="9">
        <f t="shared" si="10"/>
        <v>0.880797078</v>
      </c>
      <c r="AE31" s="3">
        <v>1.0</v>
      </c>
      <c r="AF31" s="9">
        <f t="shared" si="11"/>
        <v>0.7310585786</v>
      </c>
      <c r="AH31" s="3">
        <v>2.0</v>
      </c>
      <c r="AI31" s="9">
        <f t="shared" si="12"/>
        <v>0.880797078</v>
      </c>
      <c r="AK31" s="3">
        <v>2.0</v>
      </c>
      <c r="AL31" s="9">
        <f t="shared" si="13"/>
        <v>0.880797078</v>
      </c>
      <c r="AN31" s="4">
        <v>2.543</v>
      </c>
      <c r="AO31" s="9">
        <f t="shared" si="14"/>
        <v>0.9271018386</v>
      </c>
      <c r="AQ31" s="4">
        <v>122.357</v>
      </c>
      <c r="AR31" s="9">
        <f t="shared" si="15"/>
        <v>1</v>
      </c>
      <c r="AT31" s="4">
        <v>99.833</v>
      </c>
      <c r="AU31" s="9">
        <f t="shared" si="16"/>
        <v>1</v>
      </c>
      <c r="AW31" s="4">
        <v>3.152</v>
      </c>
      <c r="AX31" s="9">
        <f t="shared" si="17"/>
        <v>0.9589874551</v>
      </c>
      <c r="AZ31" s="4">
        <v>43.5</v>
      </c>
      <c r="BA31" s="9">
        <f t="shared" si="18"/>
        <v>1</v>
      </c>
      <c r="BC31" s="3">
        <v>2.0</v>
      </c>
      <c r="BD31" s="9">
        <f t="shared" si="19"/>
        <v>0.880797078</v>
      </c>
      <c r="BF31" s="3">
        <v>1.0</v>
      </c>
      <c r="BG31" s="9">
        <f t="shared" si="20"/>
        <v>0.7310585786</v>
      </c>
    </row>
    <row r="32" ht="15.75" customHeight="1">
      <c r="A32" s="49">
        <v>62.0</v>
      </c>
      <c r="B32" s="48">
        <f t="shared" si="1"/>
        <v>1</v>
      </c>
      <c r="D32" s="3">
        <v>1.0</v>
      </c>
      <c r="E32" s="9">
        <f t="shared" si="2"/>
        <v>0.7310585786</v>
      </c>
      <c r="G32" s="3">
        <v>1.0</v>
      </c>
      <c r="H32" s="9">
        <f t="shared" si="3"/>
        <v>0.7310585786</v>
      </c>
      <c r="J32" s="3">
        <v>2.0</v>
      </c>
      <c r="K32" s="9">
        <f t="shared" si="4"/>
        <v>0.880797078</v>
      </c>
      <c r="M32" s="3">
        <v>1.0</v>
      </c>
      <c r="N32" s="9">
        <f t="shared" si="5"/>
        <v>0.7310585786</v>
      </c>
      <c r="P32" s="3">
        <v>1.0</v>
      </c>
      <c r="Q32" s="9">
        <f t="shared" si="6"/>
        <v>0.7310585786</v>
      </c>
      <c r="S32" s="3">
        <v>2.0</v>
      </c>
      <c r="T32" s="9">
        <f t="shared" si="7"/>
        <v>0.880797078</v>
      </c>
      <c r="V32" s="4">
        <v>2.0</v>
      </c>
      <c r="W32" s="9">
        <f t="shared" si="8"/>
        <v>0.880797078</v>
      </c>
      <c r="Y32" s="4">
        <v>2.0</v>
      </c>
      <c r="Z32" s="9">
        <f t="shared" si="9"/>
        <v>0.880797078</v>
      </c>
      <c r="AB32" s="3">
        <v>2.0</v>
      </c>
      <c r="AC32" s="9">
        <f t="shared" si="10"/>
        <v>0.880797078</v>
      </c>
      <c r="AE32" s="3">
        <v>2.0</v>
      </c>
      <c r="AF32" s="9">
        <f t="shared" si="11"/>
        <v>0.880797078</v>
      </c>
      <c r="AH32" s="3">
        <v>2.0</v>
      </c>
      <c r="AI32" s="9">
        <f t="shared" si="12"/>
        <v>0.880797078</v>
      </c>
      <c r="AK32" s="3">
        <v>2.0</v>
      </c>
      <c r="AL32" s="9">
        <f t="shared" si="13"/>
        <v>0.880797078</v>
      </c>
      <c r="AN32" s="3">
        <v>1.0</v>
      </c>
      <c r="AO32" s="9">
        <f t="shared" si="14"/>
        <v>0.7310585786</v>
      </c>
      <c r="AQ32" s="4">
        <v>122.357</v>
      </c>
      <c r="AR32" s="9">
        <f t="shared" si="15"/>
        <v>1</v>
      </c>
      <c r="AT32" s="3">
        <v>60.0</v>
      </c>
      <c r="AU32" s="9">
        <f t="shared" si="16"/>
        <v>1</v>
      </c>
      <c r="AW32" s="4">
        <v>3.152</v>
      </c>
      <c r="AX32" s="9">
        <f t="shared" si="17"/>
        <v>0.9589874551</v>
      </c>
      <c r="AZ32" s="4">
        <v>43.5</v>
      </c>
      <c r="BA32" s="9">
        <f t="shared" si="18"/>
        <v>1</v>
      </c>
      <c r="BC32" s="3">
        <v>1.0</v>
      </c>
      <c r="BD32" s="9">
        <f t="shared" si="19"/>
        <v>0.7310585786</v>
      </c>
      <c r="BF32" s="3">
        <v>1.0</v>
      </c>
      <c r="BG32" s="9">
        <f t="shared" si="20"/>
        <v>0.7310585786</v>
      </c>
    </row>
    <row r="33" ht="15.75" customHeight="1">
      <c r="A33" s="3">
        <v>70.0</v>
      </c>
      <c r="B33" s="9">
        <f t="shared" si="1"/>
        <v>1</v>
      </c>
      <c r="D33" s="3">
        <v>1.0</v>
      </c>
      <c r="E33" s="9">
        <f t="shared" si="2"/>
        <v>0.7310585786</v>
      </c>
      <c r="G33" s="3">
        <v>1.0</v>
      </c>
      <c r="H33" s="9">
        <f t="shared" si="3"/>
        <v>0.7310585786</v>
      </c>
      <c r="J33" s="3">
        <v>2.0</v>
      </c>
      <c r="K33" s="9">
        <f t="shared" si="4"/>
        <v>0.880797078</v>
      </c>
      <c r="M33" s="3">
        <v>1.0</v>
      </c>
      <c r="N33" s="9">
        <f t="shared" si="5"/>
        <v>0.7310585786</v>
      </c>
      <c r="P33" s="3">
        <v>1.0</v>
      </c>
      <c r="Q33" s="9">
        <f t="shared" si="6"/>
        <v>0.7310585786</v>
      </c>
      <c r="S33" s="3">
        <v>1.0</v>
      </c>
      <c r="T33" s="9">
        <f t="shared" si="7"/>
        <v>0.7310585786</v>
      </c>
      <c r="V33" s="4">
        <v>2.0</v>
      </c>
      <c r="W33" s="9">
        <f t="shared" si="8"/>
        <v>0.880797078</v>
      </c>
      <c r="Y33" s="4">
        <v>2.0</v>
      </c>
      <c r="Z33" s="9">
        <f t="shared" si="9"/>
        <v>0.880797078</v>
      </c>
      <c r="AB33" s="4">
        <v>2.0</v>
      </c>
      <c r="AC33" s="9">
        <f t="shared" si="10"/>
        <v>0.880797078</v>
      </c>
      <c r="AE33" s="4">
        <v>1.0</v>
      </c>
      <c r="AF33" s="9">
        <f t="shared" si="11"/>
        <v>0.7310585786</v>
      </c>
      <c r="AH33" s="4">
        <v>2.0</v>
      </c>
      <c r="AI33" s="9">
        <f t="shared" si="12"/>
        <v>0.880797078</v>
      </c>
      <c r="AK33" s="4">
        <v>2.0</v>
      </c>
      <c r="AL33" s="9">
        <f t="shared" si="13"/>
        <v>0.880797078</v>
      </c>
      <c r="AN33" s="3">
        <v>1.7</v>
      </c>
      <c r="AO33" s="9">
        <f t="shared" si="14"/>
        <v>0.8455347349</v>
      </c>
      <c r="AQ33" s="3">
        <v>109.0</v>
      </c>
      <c r="AR33" s="9">
        <f t="shared" si="15"/>
        <v>1</v>
      </c>
      <c r="AT33" s="3">
        <v>528.0</v>
      </c>
      <c r="AU33" s="9">
        <f t="shared" si="16"/>
        <v>1</v>
      </c>
      <c r="AW33" s="3">
        <v>2.8</v>
      </c>
      <c r="AX33" s="9">
        <f t="shared" si="17"/>
        <v>0.9426758241</v>
      </c>
      <c r="AZ33" s="3">
        <v>35.0</v>
      </c>
      <c r="BA33" s="9">
        <f t="shared" si="18"/>
        <v>1</v>
      </c>
      <c r="BC33" s="3">
        <v>2.0</v>
      </c>
      <c r="BD33" s="9">
        <f t="shared" si="19"/>
        <v>0.880797078</v>
      </c>
      <c r="BF33" s="3">
        <v>1.0</v>
      </c>
      <c r="BG33" s="9">
        <f t="shared" si="20"/>
        <v>0.7310585786</v>
      </c>
    </row>
    <row r="34" ht="15.75" customHeight="1">
      <c r="A34" s="3">
        <v>7.0</v>
      </c>
      <c r="B34" s="9">
        <f t="shared" si="1"/>
        <v>0.9990889488</v>
      </c>
      <c r="D34" s="3">
        <v>1.0</v>
      </c>
      <c r="E34" s="9">
        <f t="shared" si="2"/>
        <v>0.7310585786</v>
      </c>
      <c r="G34" s="3">
        <v>2.0</v>
      </c>
      <c r="H34" s="9">
        <f t="shared" si="3"/>
        <v>0.880797078</v>
      </c>
      <c r="J34" s="3">
        <v>2.0</v>
      </c>
      <c r="K34" s="9">
        <f t="shared" si="4"/>
        <v>0.880797078</v>
      </c>
      <c r="M34" s="3">
        <v>2.0</v>
      </c>
      <c r="N34" s="9">
        <f t="shared" si="5"/>
        <v>0.880797078</v>
      </c>
      <c r="P34" s="3">
        <v>2.0</v>
      </c>
      <c r="Q34" s="9">
        <f t="shared" si="6"/>
        <v>0.880797078</v>
      </c>
      <c r="S34" s="3">
        <v>2.0</v>
      </c>
      <c r="T34" s="9">
        <f t="shared" si="7"/>
        <v>0.880797078</v>
      </c>
      <c r="V34" s="3">
        <v>2.0</v>
      </c>
      <c r="W34" s="9">
        <f t="shared" si="8"/>
        <v>0.880797078</v>
      </c>
      <c r="Y34" s="3">
        <v>1.0</v>
      </c>
      <c r="Z34" s="9">
        <f t="shared" si="9"/>
        <v>0.7310585786</v>
      </c>
      <c r="AB34" s="3">
        <v>1.0</v>
      </c>
      <c r="AC34" s="9">
        <f t="shared" si="10"/>
        <v>0.7310585786</v>
      </c>
      <c r="AE34" s="3">
        <v>2.0</v>
      </c>
      <c r="AF34" s="9">
        <f t="shared" si="11"/>
        <v>0.880797078</v>
      </c>
      <c r="AH34" s="3">
        <v>2.0</v>
      </c>
      <c r="AI34" s="9">
        <f t="shared" si="12"/>
        <v>0.880797078</v>
      </c>
      <c r="AK34" s="3">
        <v>2.0</v>
      </c>
      <c r="AL34" s="9">
        <f t="shared" si="13"/>
        <v>0.880797078</v>
      </c>
      <c r="AN34" s="3">
        <v>0.7</v>
      </c>
      <c r="AO34" s="9">
        <f t="shared" si="14"/>
        <v>0.6681877722</v>
      </c>
      <c r="AQ34" s="3">
        <v>256.0</v>
      </c>
      <c r="AR34" s="9">
        <f t="shared" si="15"/>
        <v>1</v>
      </c>
      <c r="AT34" s="3">
        <v>25.0</v>
      </c>
      <c r="AU34" s="9">
        <f t="shared" si="16"/>
        <v>1</v>
      </c>
      <c r="AW34" s="3">
        <v>4.2</v>
      </c>
      <c r="AX34" s="9">
        <f t="shared" si="17"/>
        <v>0.9852259683</v>
      </c>
      <c r="AZ34" s="4">
        <v>66.571</v>
      </c>
      <c r="BA34" s="9">
        <f t="shared" si="18"/>
        <v>1</v>
      </c>
      <c r="BC34" s="3">
        <v>2.0</v>
      </c>
      <c r="BD34" s="9">
        <f t="shared" si="19"/>
        <v>0.880797078</v>
      </c>
      <c r="BF34" s="3">
        <v>2.0</v>
      </c>
      <c r="BG34" s="9">
        <f t="shared" si="20"/>
        <v>0.880797078</v>
      </c>
    </row>
    <row r="35" ht="15.75" customHeight="1">
      <c r="A35" s="3">
        <v>20.0</v>
      </c>
      <c r="B35" s="9">
        <f t="shared" si="1"/>
        <v>0.9999999979</v>
      </c>
      <c r="D35" s="3">
        <v>2.0</v>
      </c>
      <c r="E35" s="9">
        <f t="shared" si="2"/>
        <v>0.880797078</v>
      </c>
      <c r="G35" s="3">
        <v>1.0</v>
      </c>
      <c r="H35" s="9">
        <f t="shared" si="3"/>
        <v>0.7310585786</v>
      </c>
      <c r="J35" s="3">
        <v>2.0</v>
      </c>
      <c r="K35" s="9">
        <f t="shared" si="4"/>
        <v>0.880797078</v>
      </c>
      <c r="M35" s="3">
        <v>1.0</v>
      </c>
      <c r="N35" s="9">
        <f t="shared" si="5"/>
        <v>0.7310585786</v>
      </c>
      <c r="P35" s="3">
        <v>1.0</v>
      </c>
      <c r="Q35" s="9">
        <f t="shared" si="6"/>
        <v>0.7310585786</v>
      </c>
      <c r="S35" s="3">
        <v>1.0</v>
      </c>
      <c r="T35" s="9">
        <f t="shared" si="7"/>
        <v>0.7310585786</v>
      </c>
      <c r="V35" s="3">
        <v>1.0</v>
      </c>
      <c r="W35" s="9">
        <f t="shared" si="8"/>
        <v>0.7310585786</v>
      </c>
      <c r="Y35" s="3">
        <v>1.0</v>
      </c>
      <c r="Z35" s="9">
        <f t="shared" si="9"/>
        <v>0.7310585786</v>
      </c>
      <c r="AB35" s="3">
        <v>1.0</v>
      </c>
      <c r="AC35" s="9">
        <f t="shared" si="10"/>
        <v>0.7310585786</v>
      </c>
      <c r="AE35" s="3">
        <v>1.0</v>
      </c>
      <c r="AF35" s="9">
        <f t="shared" si="11"/>
        <v>0.7310585786</v>
      </c>
      <c r="AH35" s="3">
        <v>2.0</v>
      </c>
      <c r="AI35" s="9">
        <f t="shared" si="12"/>
        <v>0.880797078</v>
      </c>
      <c r="AK35" s="3">
        <v>2.0</v>
      </c>
      <c r="AL35" s="9">
        <f t="shared" si="13"/>
        <v>0.880797078</v>
      </c>
      <c r="AN35" s="3">
        <v>2.3</v>
      </c>
      <c r="AO35" s="9">
        <f t="shared" si="14"/>
        <v>0.908877039</v>
      </c>
      <c r="AQ35" s="3">
        <v>150.0</v>
      </c>
      <c r="AR35" s="9">
        <f t="shared" si="15"/>
        <v>1</v>
      </c>
      <c r="AT35" s="3">
        <v>68.0</v>
      </c>
      <c r="AU35" s="9">
        <f t="shared" si="16"/>
        <v>1</v>
      </c>
      <c r="AW35" s="3">
        <v>3.9</v>
      </c>
      <c r="AX35" s="9">
        <f t="shared" si="17"/>
        <v>0.9801596943</v>
      </c>
      <c r="AZ35" s="4">
        <v>66.571</v>
      </c>
      <c r="BA35" s="9">
        <f t="shared" si="18"/>
        <v>1</v>
      </c>
      <c r="BC35" s="3">
        <v>1.0</v>
      </c>
      <c r="BD35" s="9">
        <f t="shared" si="19"/>
        <v>0.7310585786</v>
      </c>
      <c r="BF35" s="3">
        <v>2.0</v>
      </c>
      <c r="BG35" s="9">
        <f t="shared" si="20"/>
        <v>0.880797078</v>
      </c>
    </row>
    <row r="36" ht="15.75" customHeight="1">
      <c r="A36" s="3">
        <v>20.0</v>
      </c>
      <c r="B36" s="9">
        <f t="shared" si="1"/>
        <v>0.9999999979</v>
      </c>
      <c r="D36" s="3">
        <v>1.0</v>
      </c>
      <c r="E36" s="9">
        <f t="shared" si="2"/>
        <v>0.7310585786</v>
      </c>
      <c r="G36" s="3">
        <v>1.0</v>
      </c>
      <c r="H36" s="9">
        <f t="shared" si="3"/>
        <v>0.7310585786</v>
      </c>
      <c r="J36" s="3">
        <v>2.0</v>
      </c>
      <c r="K36" s="9">
        <f t="shared" si="4"/>
        <v>0.880797078</v>
      </c>
      <c r="M36" s="3">
        <v>1.0</v>
      </c>
      <c r="N36" s="9">
        <f t="shared" si="5"/>
        <v>0.7310585786</v>
      </c>
      <c r="P36" s="3">
        <v>1.0</v>
      </c>
      <c r="Q36" s="9">
        <f t="shared" si="6"/>
        <v>0.7310585786</v>
      </c>
      <c r="S36" s="3">
        <v>1.0</v>
      </c>
      <c r="T36" s="9">
        <f t="shared" si="7"/>
        <v>0.7310585786</v>
      </c>
      <c r="V36" s="3">
        <v>2.0</v>
      </c>
      <c r="W36" s="9">
        <f t="shared" si="8"/>
        <v>0.880797078</v>
      </c>
      <c r="Y36" s="3">
        <v>2.0</v>
      </c>
      <c r="Z36" s="9">
        <f t="shared" si="9"/>
        <v>0.880797078</v>
      </c>
      <c r="AB36" s="3">
        <v>2.0</v>
      </c>
      <c r="AC36" s="9">
        <f t="shared" si="10"/>
        <v>0.880797078</v>
      </c>
      <c r="AE36" s="3">
        <v>1.0</v>
      </c>
      <c r="AF36" s="9">
        <f t="shared" si="11"/>
        <v>0.7310585786</v>
      </c>
      <c r="AH36" s="3">
        <v>1.0</v>
      </c>
      <c r="AI36" s="9">
        <f t="shared" si="12"/>
        <v>0.7310585786</v>
      </c>
      <c r="AK36" s="3">
        <v>2.0</v>
      </c>
      <c r="AL36" s="9">
        <f t="shared" si="13"/>
        <v>0.880797078</v>
      </c>
      <c r="AN36" s="3">
        <v>1.0</v>
      </c>
      <c r="AO36" s="9">
        <f t="shared" si="14"/>
        <v>0.7310585786</v>
      </c>
      <c r="AQ36" s="3">
        <v>160.0</v>
      </c>
      <c r="AR36" s="9">
        <f t="shared" si="15"/>
        <v>1</v>
      </c>
      <c r="AT36" s="3">
        <v>118.0</v>
      </c>
      <c r="AU36" s="9">
        <f t="shared" si="16"/>
        <v>1</v>
      </c>
      <c r="AW36" s="3">
        <v>2.9</v>
      </c>
      <c r="AX36" s="9">
        <f t="shared" si="17"/>
        <v>0.9478464369</v>
      </c>
      <c r="AZ36" s="3">
        <v>23.0</v>
      </c>
      <c r="BA36" s="9">
        <f t="shared" si="18"/>
        <v>0.9999999999</v>
      </c>
      <c r="BC36" s="3">
        <v>2.0</v>
      </c>
      <c r="BD36" s="9">
        <f t="shared" si="19"/>
        <v>0.880797078</v>
      </c>
      <c r="BF36" s="3">
        <v>2.0</v>
      </c>
      <c r="BG36" s="9">
        <f t="shared" si="20"/>
        <v>0.880797078</v>
      </c>
    </row>
    <row r="37" ht="15.75" customHeight="1">
      <c r="A37" s="3">
        <v>20.0</v>
      </c>
      <c r="B37" s="9">
        <f t="shared" si="1"/>
        <v>0.9999999979</v>
      </c>
      <c r="D37" s="3">
        <v>1.0</v>
      </c>
      <c r="E37" s="9">
        <f t="shared" si="2"/>
        <v>0.7310585786</v>
      </c>
      <c r="G37" s="3">
        <v>1.0</v>
      </c>
      <c r="H37" s="9">
        <f t="shared" si="3"/>
        <v>0.7310585786</v>
      </c>
      <c r="J37" s="3">
        <v>2.0</v>
      </c>
      <c r="K37" s="9">
        <f t="shared" si="4"/>
        <v>0.880797078</v>
      </c>
      <c r="M37" s="3">
        <v>2.0</v>
      </c>
      <c r="N37" s="9">
        <f t="shared" si="5"/>
        <v>0.880797078</v>
      </c>
      <c r="P37" s="3">
        <v>2.0</v>
      </c>
      <c r="Q37" s="9">
        <f t="shared" si="6"/>
        <v>0.880797078</v>
      </c>
      <c r="S37" s="3">
        <v>2.0</v>
      </c>
      <c r="T37" s="9">
        <f t="shared" si="7"/>
        <v>0.880797078</v>
      </c>
      <c r="V37" s="3">
        <v>2.0</v>
      </c>
      <c r="W37" s="9">
        <f t="shared" si="8"/>
        <v>0.880797078</v>
      </c>
      <c r="Y37" s="4">
        <v>2.0</v>
      </c>
      <c r="Z37" s="9">
        <f t="shared" si="9"/>
        <v>0.880797078</v>
      </c>
      <c r="AB37" s="3">
        <v>2.0</v>
      </c>
      <c r="AC37" s="9">
        <f t="shared" si="10"/>
        <v>0.880797078</v>
      </c>
      <c r="AE37" s="3">
        <v>2.0</v>
      </c>
      <c r="AF37" s="9">
        <f t="shared" si="11"/>
        <v>0.880797078</v>
      </c>
      <c r="AH37" s="3">
        <v>2.0</v>
      </c>
      <c r="AI37" s="9">
        <f t="shared" si="12"/>
        <v>0.880797078</v>
      </c>
      <c r="AK37" s="3">
        <v>2.0</v>
      </c>
      <c r="AL37" s="9">
        <f t="shared" si="13"/>
        <v>0.880797078</v>
      </c>
      <c r="AN37" s="3">
        <v>0.9</v>
      </c>
      <c r="AO37" s="9">
        <f t="shared" si="14"/>
        <v>0.7109495026</v>
      </c>
      <c r="AQ37" s="3">
        <v>89.0</v>
      </c>
      <c r="AR37" s="9">
        <f t="shared" si="15"/>
        <v>1</v>
      </c>
      <c r="AT37" s="3">
        <v>152.0</v>
      </c>
      <c r="AU37" s="9">
        <f t="shared" si="16"/>
        <v>1</v>
      </c>
      <c r="AW37" s="3">
        <v>4.0</v>
      </c>
      <c r="AX37" s="9">
        <f t="shared" si="17"/>
        <v>0.98201379</v>
      </c>
      <c r="AZ37" s="4">
        <v>66.571</v>
      </c>
      <c r="BA37" s="9">
        <f t="shared" si="18"/>
        <v>1</v>
      </c>
      <c r="BC37" s="3">
        <v>2.0</v>
      </c>
      <c r="BD37" s="9">
        <f t="shared" si="19"/>
        <v>0.880797078</v>
      </c>
      <c r="BF37" s="3">
        <v>2.0</v>
      </c>
      <c r="BG37" s="9">
        <f t="shared" si="20"/>
        <v>0.880797078</v>
      </c>
    </row>
    <row r="38" ht="15.75" customHeight="1">
      <c r="A38" s="3">
        <v>22.0</v>
      </c>
      <c r="B38" s="9">
        <f t="shared" si="1"/>
        <v>0.9999999997</v>
      </c>
      <c r="D38" s="3">
        <v>2.0</v>
      </c>
      <c r="E38" s="9">
        <f t="shared" si="2"/>
        <v>0.880797078</v>
      </c>
      <c r="G38" s="3">
        <v>2.0</v>
      </c>
      <c r="H38" s="9">
        <f t="shared" si="3"/>
        <v>0.880797078</v>
      </c>
      <c r="J38" s="3">
        <v>1.0</v>
      </c>
      <c r="K38" s="9">
        <f t="shared" si="4"/>
        <v>0.7310585786</v>
      </c>
      <c r="M38" s="3">
        <v>1.0</v>
      </c>
      <c r="N38" s="9">
        <f t="shared" si="5"/>
        <v>0.880797078</v>
      </c>
      <c r="P38" s="3">
        <v>2.0</v>
      </c>
      <c r="Q38" s="9">
        <f t="shared" si="6"/>
        <v>0.880797078</v>
      </c>
      <c r="S38" s="3">
        <v>2.0</v>
      </c>
      <c r="T38" s="9">
        <f t="shared" si="7"/>
        <v>0.880797078</v>
      </c>
      <c r="V38" s="3">
        <v>2.0</v>
      </c>
      <c r="W38" s="9">
        <f t="shared" si="8"/>
        <v>0.880797078</v>
      </c>
      <c r="Y38" s="3">
        <v>2.0</v>
      </c>
      <c r="Z38" s="9">
        <f t="shared" si="9"/>
        <v>0.880797078</v>
      </c>
      <c r="AB38" s="3">
        <v>2.0</v>
      </c>
      <c r="AC38" s="9">
        <f t="shared" si="10"/>
        <v>0.880797078</v>
      </c>
      <c r="AE38" s="3">
        <v>2.0</v>
      </c>
      <c r="AF38" s="9">
        <f t="shared" si="11"/>
        <v>0.880797078</v>
      </c>
      <c r="AH38" s="3">
        <v>2.0</v>
      </c>
      <c r="AI38" s="9">
        <f t="shared" si="12"/>
        <v>0.880797078</v>
      </c>
      <c r="AK38" s="3">
        <v>2.0</v>
      </c>
      <c r="AL38" s="9">
        <f t="shared" si="13"/>
        <v>0.880797078</v>
      </c>
      <c r="AN38" s="3">
        <v>0.9</v>
      </c>
      <c r="AO38" s="9">
        <f t="shared" si="14"/>
        <v>0.7109495026</v>
      </c>
      <c r="AQ38" s="3">
        <v>48.0</v>
      </c>
      <c r="AR38" s="9">
        <f t="shared" si="15"/>
        <v>1</v>
      </c>
      <c r="AT38" s="3">
        <v>20.0</v>
      </c>
      <c r="AU38" s="9">
        <f t="shared" si="16"/>
        <v>0.9999999979</v>
      </c>
      <c r="AW38" s="3">
        <v>4.2</v>
      </c>
      <c r="AX38" s="9">
        <f t="shared" si="17"/>
        <v>0.9852259683</v>
      </c>
      <c r="AZ38" s="3">
        <v>64.0</v>
      </c>
      <c r="BA38" s="9">
        <f t="shared" si="18"/>
        <v>1</v>
      </c>
      <c r="BC38" s="3">
        <v>1.0</v>
      </c>
      <c r="BD38" s="9">
        <f t="shared" si="19"/>
        <v>0.7310585786</v>
      </c>
      <c r="BF38" s="3">
        <v>2.0</v>
      </c>
      <c r="BG38" s="9">
        <f t="shared" si="20"/>
        <v>0.880797078</v>
      </c>
    </row>
    <row r="39" ht="15.75" customHeight="1">
      <c r="A39" s="3">
        <v>22.0</v>
      </c>
      <c r="B39" s="9">
        <f t="shared" si="1"/>
        <v>0.9999999997</v>
      </c>
      <c r="D39" s="3">
        <v>1.0</v>
      </c>
      <c r="E39" s="9">
        <f t="shared" si="2"/>
        <v>0.7310585786</v>
      </c>
      <c r="G39" s="3">
        <v>2.0</v>
      </c>
      <c r="H39" s="9">
        <f t="shared" si="3"/>
        <v>0.880797078</v>
      </c>
      <c r="J39" s="3">
        <v>2.0</v>
      </c>
      <c r="K39" s="9">
        <f t="shared" si="4"/>
        <v>0.880797078</v>
      </c>
      <c r="M39" s="3">
        <v>2.0</v>
      </c>
      <c r="N39" s="9">
        <f t="shared" si="5"/>
        <v>0.880797078</v>
      </c>
      <c r="P39" s="3">
        <v>2.0</v>
      </c>
      <c r="Q39" s="9">
        <f t="shared" si="6"/>
        <v>0.880797078</v>
      </c>
      <c r="S39" s="3">
        <v>2.0</v>
      </c>
      <c r="T39" s="9">
        <f t="shared" si="7"/>
        <v>0.880797078</v>
      </c>
      <c r="V39" s="3">
        <v>2.0</v>
      </c>
      <c r="W39" s="9">
        <f t="shared" si="8"/>
        <v>0.880797078</v>
      </c>
      <c r="Y39" s="3">
        <v>2.0</v>
      </c>
      <c r="Z39" s="9">
        <f t="shared" si="9"/>
        <v>0.880797078</v>
      </c>
      <c r="AB39" s="3">
        <v>2.0</v>
      </c>
      <c r="AC39" s="9">
        <f t="shared" si="10"/>
        <v>0.880797078</v>
      </c>
      <c r="AE39" s="3">
        <v>2.0</v>
      </c>
      <c r="AF39" s="9">
        <f t="shared" si="11"/>
        <v>0.880797078</v>
      </c>
      <c r="AH39" s="3">
        <v>2.0</v>
      </c>
      <c r="AI39" s="9">
        <f t="shared" si="12"/>
        <v>0.880797078</v>
      </c>
      <c r="AK39" s="3">
        <v>2.0</v>
      </c>
      <c r="AL39" s="9">
        <f t="shared" si="13"/>
        <v>0.880797078</v>
      </c>
      <c r="AN39" s="3">
        <v>0.7</v>
      </c>
      <c r="AO39" s="9">
        <f t="shared" si="14"/>
        <v>0.6681877722</v>
      </c>
      <c r="AQ39" s="4">
        <v>101.314</v>
      </c>
      <c r="AR39" s="9">
        <f t="shared" si="15"/>
        <v>1</v>
      </c>
      <c r="AT39" s="3">
        <v>24.0</v>
      </c>
      <c r="AU39" s="9">
        <f t="shared" si="16"/>
        <v>1</v>
      </c>
      <c r="AW39" s="4">
        <v>3.978</v>
      </c>
      <c r="AX39" s="9">
        <f t="shared" si="17"/>
        <v>0.9816210617</v>
      </c>
      <c r="AZ39" s="4">
        <v>66.571</v>
      </c>
      <c r="BA39" s="9">
        <f t="shared" si="18"/>
        <v>1</v>
      </c>
      <c r="BC39" s="3">
        <v>2.0</v>
      </c>
      <c r="BD39" s="9">
        <f t="shared" si="19"/>
        <v>0.880797078</v>
      </c>
      <c r="BF39" s="3">
        <v>2.0</v>
      </c>
      <c r="BG39" s="9">
        <f t="shared" si="20"/>
        <v>0.880797078</v>
      </c>
    </row>
    <row r="40" ht="15.75" customHeight="1">
      <c r="A40" s="3">
        <v>23.0</v>
      </c>
      <c r="B40" s="9">
        <f t="shared" si="1"/>
        <v>0.9999999999</v>
      </c>
      <c r="D40" s="3">
        <v>1.0</v>
      </c>
      <c r="E40" s="9">
        <f t="shared" si="2"/>
        <v>0.7310585786</v>
      </c>
      <c r="G40" s="3">
        <v>2.0</v>
      </c>
      <c r="H40" s="9">
        <f t="shared" si="3"/>
        <v>0.880797078</v>
      </c>
      <c r="J40" s="3">
        <v>2.0</v>
      </c>
      <c r="K40" s="9">
        <f t="shared" si="4"/>
        <v>0.880797078</v>
      </c>
      <c r="M40" s="3">
        <v>2.0</v>
      </c>
      <c r="N40" s="9">
        <f t="shared" si="5"/>
        <v>0.880797078</v>
      </c>
      <c r="P40" s="3">
        <v>2.0</v>
      </c>
      <c r="Q40" s="9">
        <f t="shared" si="6"/>
        <v>0.880797078</v>
      </c>
      <c r="S40" s="3">
        <v>2.0</v>
      </c>
      <c r="T40" s="9">
        <f t="shared" si="7"/>
        <v>0.880797078</v>
      </c>
      <c r="V40" s="3">
        <v>2.0</v>
      </c>
      <c r="W40" s="9">
        <f t="shared" si="8"/>
        <v>0.880797078</v>
      </c>
      <c r="Y40" s="3">
        <v>2.0</v>
      </c>
      <c r="Z40" s="9">
        <f t="shared" si="9"/>
        <v>0.880797078</v>
      </c>
      <c r="AB40" s="3">
        <v>2.0</v>
      </c>
      <c r="AC40" s="9">
        <f t="shared" si="10"/>
        <v>0.880797078</v>
      </c>
      <c r="AE40" s="3">
        <v>2.0</v>
      </c>
      <c r="AF40" s="9">
        <f t="shared" si="11"/>
        <v>0.880797078</v>
      </c>
      <c r="AH40" s="3">
        <v>2.0</v>
      </c>
      <c r="AI40" s="9">
        <f t="shared" si="12"/>
        <v>0.880797078</v>
      </c>
      <c r="AK40" s="3">
        <v>2.0</v>
      </c>
      <c r="AL40" s="9">
        <f t="shared" si="13"/>
        <v>0.880797078</v>
      </c>
      <c r="AN40" s="3">
        <v>1.0</v>
      </c>
      <c r="AO40" s="9">
        <f t="shared" si="14"/>
        <v>0.7310585786</v>
      </c>
      <c r="AQ40" s="4">
        <v>101.314</v>
      </c>
      <c r="AR40" s="9">
        <f t="shared" si="15"/>
        <v>1</v>
      </c>
      <c r="AT40" s="4">
        <v>82.438</v>
      </c>
      <c r="AU40" s="9">
        <f t="shared" si="16"/>
        <v>1</v>
      </c>
      <c r="AW40" s="4">
        <v>3.978</v>
      </c>
      <c r="AX40" s="9">
        <f t="shared" si="17"/>
        <v>0.9816210617</v>
      </c>
      <c r="AZ40" s="4">
        <v>66.571</v>
      </c>
      <c r="BA40" s="9">
        <f t="shared" si="18"/>
        <v>1</v>
      </c>
      <c r="BC40" s="3">
        <v>1.0</v>
      </c>
      <c r="BD40" s="9">
        <f t="shared" si="19"/>
        <v>0.7310585786</v>
      </c>
      <c r="BF40" s="3">
        <v>2.0</v>
      </c>
      <c r="BG40" s="9">
        <f t="shared" si="20"/>
        <v>0.880797078</v>
      </c>
    </row>
    <row r="41" ht="15.75" customHeight="1">
      <c r="A41" s="3">
        <v>23.0</v>
      </c>
      <c r="B41" s="9">
        <f t="shared" si="1"/>
        <v>0.9999999999</v>
      </c>
      <c r="D41" s="3">
        <v>1.0</v>
      </c>
      <c r="E41" s="9">
        <f t="shared" si="2"/>
        <v>0.7310585786</v>
      </c>
      <c r="G41" s="3">
        <v>2.0</v>
      </c>
      <c r="H41" s="9">
        <f t="shared" si="3"/>
        <v>0.880797078</v>
      </c>
      <c r="J41" s="3">
        <v>2.0</v>
      </c>
      <c r="K41" s="9">
        <f t="shared" si="4"/>
        <v>0.880797078</v>
      </c>
      <c r="M41" s="3">
        <v>1.0</v>
      </c>
      <c r="N41" s="9">
        <f t="shared" si="5"/>
        <v>0.7310585786</v>
      </c>
      <c r="P41" s="3">
        <v>1.0</v>
      </c>
      <c r="Q41" s="9">
        <f t="shared" si="6"/>
        <v>0.7310585786</v>
      </c>
      <c r="S41" s="3">
        <v>1.0</v>
      </c>
      <c r="T41" s="9">
        <f t="shared" si="7"/>
        <v>0.7310585786</v>
      </c>
      <c r="V41" s="3">
        <v>2.0</v>
      </c>
      <c r="W41" s="9">
        <f t="shared" si="8"/>
        <v>0.880797078</v>
      </c>
      <c r="Y41" s="3">
        <v>2.0</v>
      </c>
      <c r="Z41" s="9">
        <f t="shared" si="9"/>
        <v>0.880797078</v>
      </c>
      <c r="AB41" s="3">
        <v>1.0</v>
      </c>
      <c r="AC41" s="9">
        <f t="shared" si="10"/>
        <v>0.7310585786</v>
      </c>
      <c r="AE41" s="3">
        <v>2.0</v>
      </c>
      <c r="AF41" s="9">
        <f t="shared" si="11"/>
        <v>0.880797078</v>
      </c>
      <c r="AH41" s="3">
        <v>2.0</v>
      </c>
      <c r="AI41" s="9">
        <f t="shared" si="12"/>
        <v>0.880797078</v>
      </c>
      <c r="AK41" s="3">
        <v>2.0</v>
      </c>
      <c r="AL41" s="9">
        <f t="shared" si="13"/>
        <v>0.880797078</v>
      </c>
      <c r="AN41" s="3">
        <v>1.3</v>
      </c>
      <c r="AO41" s="9">
        <f t="shared" si="14"/>
        <v>0.785834983</v>
      </c>
      <c r="AQ41" s="3">
        <v>194.0</v>
      </c>
      <c r="AR41" s="9">
        <f t="shared" si="15"/>
        <v>1</v>
      </c>
      <c r="AT41" s="3">
        <v>150.0</v>
      </c>
      <c r="AU41" s="9">
        <f t="shared" si="16"/>
        <v>1</v>
      </c>
      <c r="AW41" s="3">
        <v>4.1</v>
      </c>
      <c r="AX41" s="9">
        <f t="shared" si="17"/>
        <v>0.9836975006</v>
      </c>
      <c r="AZ41" s="3">
        <v>90.0</v>
      </c>
      <c r="BA41" s="9">
        <f t="shared" si="18"/>
        <v>1</v>
      </c>
      <c r="BC41" s="3">
        <v>1.0</v>
      </c>
      <c r="BD41" s="9">
        <f t="shared" si="19"/>
        <v>0.7310585786</v>
      </c>
      <c r="BF41" s="3">
        <v>2.0</v>
      </c>
      <c r="BG41" s="9">
        <f t="shared" si="20"/>
        <v>0.880797078</v>
      </c>
    </row>
    <row r="42" ht="15.75" customHeight="1">
      <c r="A42" s="3">
        <v>23.0</v>
      </c>
      <c r="B42" s="9">
        <f t="shared" si="1"/>
        <v>0.9999999999</v>
      </c>
      <c r="D42" s="3">
        <v>1.0</v>
      </c>
      <c r="E42" s="9">
        <f t="shared" si="2"/>
        <v>0.7310585786</v>
      </c>
      <c r="G42" s="3">
        <v>2.0</v>
      </c>
      <c r="H42" s="9">
        <f t="shared" si="3"/>
        <v>0.880797078</v>
      </c>
      <c r="J42" s="3">
        <v>2.0</v>
      </c>
      <c r="K42" s="9">
        <f t="shared" si="4"/>
        <v>0.880797078</v>
      </c>
      <c r="M42" s="3">
        <v>2.0</v>
      </c>
      <c r="N42" s="9">
        <f t="shared" si="5"/>
        <v>0.880797078</v>
      </c>
      <c r="P42" s="3">
        <v>2.0</v>
      </c>
      <c r="Q42" s="9">
        <f t="shared" si="6"/>
        <v>0.880797078</v>
      </c>
      <c r="S42" s="3">
        <v>2.0</v>
      </c>
      <c r="T42" s="9">
        <f t="shared" si="7"/>
        <v>0.880797078</v>
      </c>
      <c r="V42" s="4">
        <v>2.0</v>
      </c>
      <c r="W42" s="9">
        <f t="shared" si="8"/>
        <v>0.880797078</v>
      </c>
      <c r="Y42" s="4">
        <v>2.0</v>
      </c>
      <c r="Z42" s="9">
        <f t="shared" si="9"/>
        <v>0.880797078</v>
      </c>
      <c r="AB42" s="4">
        <v>2.0</v>
      </c>
      <c r="AC42" s="9">
        <f t="shared" si="10"/>
        <v>0.880797078</v>
      </c>
      <c r="AE42" s="4">
        <v>2.0</v>
      </c>
      <c r="AF42" s="9">
        <f t="shared" si="11"/>
        <v>0.880797078</v>
      </c>
      <c r="AH42" s="4">
        <v>2.0</v>
      </c>
      <c r="AI42" s="9">
        <f t="shared" si="12"/>
        <v>0.880797078</v>
      </c>
      <c r="AK42" s="4">
        <v>2.0</v>
      </c>
      <c r="AL42" s="9">
        <f t="shared" si="13"/>
        <v>0.880797078</v>
      </c>
      <c r="AN42" s="3">
        <v>4.6</v>
      </c>
      <c r="AO42" s="9">
        <f t="shared" si="14"/>
        <v>0.9900481981</v>
      </c>
      <c r="AQ42" s="3">
        <v>56.0</v>
      </c>
      <c r="AR42" s="9">
        <f t="shared" si="15"/>
        <v>1</v>
      </c>
      <c r="AT42" s="3">
        <v>16.0</v>
      </c>
      <c r="AU42" s="9">
        <f t="shared" si="16"/>
        <v>0.9999998875</v>
      </c>
      <c r="AW42" s="3">
        <v>4.6</v>
      </c>
      <c r="AX42" s="9">
        <f t="shared" si="17"/>
        <v>0.9900481981</v>
      </c>
      <c r="AZ42" s="4">
        <v>66.571</v>
      </c>
      <c r="BA42" s="9">
        <f t="shared" si="18"/>
        <v>1</v>
      </c>
      <c r="BC42" s="3">
        <v>1.0</v>
      </c>
      <c r="BD42" s="9">
        <f t="shared" si="19"/>
        <v>0.7310585786</v>
      </c>
      <c r="BF42" s="3">
        <v>2.0</v>
      </c>
      <c r="BG42" s="9">
        <f t="shared" si="20"/>
        <v>0.880797078</v>
      </c>
    </row>
    <row r="43" ht="15.75" customHeight="1">
      <c r="A43" s="3">
        <v>23.0</v>
      </c>
      <c r="B43" s="9">
        <f t="shared" si="1"/>
        <v>0.9999999999</v>
      </c>
      <c r="D43" s="3">
        <v>1.0</v>
      </c>
      <c r="E43" s="9">
        <f t="shared" si="2"/>
        <v>0.7310585786</v>
      </c>
      <c r="G43" s="3">
        <v>2.0</v>
      </c>
      <c r="H43" s="9">
        <f t="shared" si="3"/>
        <v>0.880797078</v>
      </c>
      <c r="J43" s="3">
        <v>2.0</v>
      </c>
      <c r="K43" s="9">
        <f t="shared" si="4"/>
        <v>0.880797078</v>
      </c>
      <c r="M43" s="3">
        <v>1.0</v>
      </c>
      <c r="N43" s="9">
        <f t="shared" si="5"/>
        <v>0.7310585786</v>
      </c>
      <c r="P43" s="3">
        <v>1.0</v>
      </c>
      <c r="Q43" s="9">
        <f t="shared" si="6"/>
        <v>0.7310585786</v>
      </c>
      <c r="S43" s="3">
        <v>1.0</v>
      </c>
      <c r="T43" s="9">
        <f t="shared" si="7"/>
        <v>0.7310585786</v>
      </c>
      <c r="V43" s="3">
        <v>2.0</v>
      </c>
      <c r="W43" s="9">
        <f t="shared" si="8"/>
        <v>0.880797078</v>
      </c>
      <c r="Y43" s="3">
        <v>2.0</v>
      </c>
      <c r="Z43" s="9">
        <f t="shared" si="9"/>
        <v>0.880797078</v>
      </c>
      <c r="AB43" s="3">
        <v>2.0</v>
      </c>
      <c r="AC43" s="9">
        <f t="shared" si="10"/>
        <v>0.880797078</v>
      </c>
      <c r="AE43" s="3">
        <v>2.0</v>
      </c>
      <c r="AF43" s="9">
        <f t="shared" si="11"/>
        <v>0.880797078</v>
      </c>
      <c r="AH43" s="3">
        <v>2.0</v>
      </c>
      <c r="AI43" s="9">
        <f t="shared" si="12"/>
        <v>0.880797078</v>
      </c>
      <c r="AK43" s="3">
        <v>2.0</v>
      </c>
      <c r="AL43" s="9">
        <f t="shared" si="13"/>
        <v>0.880797078</v>
      </c>
      <c r="AN43" s="3">
        <v>0.8</v>
      </c>
      <c r="AO43" s="9">
        <f t="shared" si="14"/>
        <v>0.6899744811</v>
      </c>
      <c r="AQ43" s="4">
        <v>101.314</v>
      </c>
      <c r="AR43" s="9">
        <f t="shared" si="15"/>
        <v>1</v>
      </c>
      <c r="AT43" s="3">
        <v>14.0</v>
      </c>
      <c r="AU43" s="9">
        <f t="shared" si="16"/>
        <v>0.9999991685</v>
      </c>
      <c r="AW43" s="3">
        <v>4.8</v>
      </c>
      <c r="AX43" s="9">
        <f t="shared" si="17"/>
        <v>0.9918374288</v>
      </c>
      <c r="AZ43" s="4">
        <v>66.571</v>
      </c>
      <c r="BA43" s="9">
        <f t="shared" si="18"/>
        <v>1</v>
      </c>
      <c r="BC43" s="3">
        <v>1.0</v>
      </c>
      <c r="BD43" s="9">
        <f t="shared" si="19"/>
        <v>0.7310585786</v>
      </c>
      <c r="BF43" s="3">
        <v>2.0</v>
      </c>
      <c r="BG43" s="9">
        <f t="shared" si="20"/>
        <v>0.880797078</v>
      </c>
    </row>
    <row r="44" ht="15.75" customHeight="1">
      <c r="A44" s="3">
        <v>24.0</v>
      </c>
      <c r="B44" s="9">
        <f t="shared" si="1"/>
        <v>1</v>
      </c>
      <c r="D44" s="3">
        <v>1.0</v>
      </c>
      <c r="E44" s="9">
        <f t="shared" si="2"/>
        <v>0.7310585786</v>
      </c>
      <c r="G44" s="3">
        <v>2.0</v>
      </c>
      <c r="H44" s="9">
        <f t="shared" si="3"/>
        <v>0.880797078</v>
      </c>
      <c r="J44" s="3">
        <v>2.0</v>
      </c>
      <c r="K44" s="9">
        <f t="shared" si="4"/>
        <v>0.880797078</v>
      </c>
      <c r="M44" s="3">
        <v>2.0</v>
      </c>
      <c r="N44" s="9">
        <f t="shared" si="5"/>
        <v>0.880797078</v>
      </c>
      <c r="P44" s="3">
        <v>2.0</v>
      </c>
      <c r="Q44" s="9">
        <f t="shared" si="6"/>
        <v>0.880797078</v>
      </c>
      <c r="S44" s="3">
        <v>2.0</v>
      </c>
      <c r="T44" s="9">
        <f t="shared" si="7"/>
        <v>0.880797078</v>
      </c>
      <c r="V44" s="3">
        <v>2.0</v>
      </c>
      <c r="W44" s="9">
        <f t="shared" si="8"/>
        <v>0.880797078</v>
      </c>
      <c r="Y44" s="3">
        <v>2.0</v>
      </c>
      <c r="Z44" s="9">
        <f t="shared" si="9"/>
        <v>0.880797078</v>
      </c>
      <c r="AB44" s="3">
        <v>2.0</v>
      </c>
      <c r="AC44" s="9">
        <f t="shared" si="10"/>
        <v>0.880797078</v>
      </c>
      <c r="AE44" s="3">
        <v>2.0</v>
      </c>
      <c r="AF44" s="9">
        <f t="shared" si="11"/>
        <v>0.880797078</v>
      </c>
      <c r="AH44" s="3">
        <v>2.0</v>
      </c>
      <c r="AI44" s="9">
        <f t="shared" si="12"/>
        <v>0.880797078</v>
      </c>
      <c r="AK44" s="3">
        <v>2.0</v>
      </c>
      <c r="AL44" s="9">
        <f t="shared" si="13"/>
        <v>0.880797078</v>
      </c>
      <c r="AN44" s="3">
        <v>0.8</v>
      </c>
      <c r="AO44" s="9">
        <f t="shared" si="14"/>
        <v>0.6899744811</v>
      </c>
      <c r="AQ44" s="3">
        <v>82.0</v>
      </c>
      <c r="AR44" s="9">
        <f t="shared" si="15"/>
        <v>1</v>
      </c>
      <c r="AT44" s="3">
        <v>39.0</v>
      </c>
      <c r="AU44" s="9">
        <f t="shared" si="16"/>
        <v>1</v>
      </c>
      <c r="AW44" s="3">
        <v>4.3</v>
      </c>
      <c r="AX44" s="9">
        <f t="shared" si="17"/>
        <v>0.9866130822</v>
      </c>
      <c r="AZ44" s="4">
        <v>66.571</v>
      </c>
      <c r="BA44" s="9">
        <f t="shared" si="18"/>
        <v>1</v>
      </c>
      <c r="BC44" s="3">
        <v>1.0</v>
      </c>
      <c r="BD44" s="9">
        <f t="shared" si="19"/>
        <v>0.7310585786</v>
      </c>
      <c r="BF44" s="3">
        <v>2.0</v>
      </c>
      <c r="BG44" s="9">
        <f t="shared" si="20"/>
        <v>0.880797078</v>
      </c>
    </row>
    <row r="45" ht="15.75" customHeight="1">
      <c r="A45" s="3">
        <v>24.0</v>
      </c>
      <c r="B45" s="9">
        <f t="shared" si="1"/>
        <v>1</v>
      </c>
      <c r="D45" s="3">
        <v>1.0</v>
      </c>
      <c r="E45" s="9">
        <f t="shared" si="2"/>
        <v>0.7310585786</v>
      </c>
      <c r="G45" s="3">
        <v>1.0</v>
      </c>
      <c r="H45" s="9">
        <f t="shared" si="3"/>
        <v>0.7310585786</v>
      </c>
      <c r="J45" s="3">
        <v>2.0</v>
      </c>
      <c r="K45" s="9">
        <f t="shared" si="4"/>
        <v>0.880797078</v>
      </c>
      <c r="M45" s="3">
        <v>1.0</v>
      </c>
      <c r="N45" s="9">
        <f t="shared" si="5"/>
        <v>0.880797078</v>
      </c>
      <c r="P45" s="3">
        <v>2.0</v>
      </c>
      <c r="Q45" s="9">
        <f t="shared" si="6"/>
        <v>0.880797078</v>
      </c>
      <c r="S45" s="3">
        <v>2.0</v>
      </c>
      <c r="T45" s="9">
        <f t="shared" si="7"/>
        <v>0.880797078</v>
      </c>
      <c r="V45" s="3">
        <v>2.0</v>
      </c>
      <c r="W45" s="9">
        <f t="shared" si="8"/>
        <v>0.880797078</v>
      </c>
      <c r="Y45" s="3">
        <v>2.0</v>
      </c>
      <c r="Z45" s="9">
        <f t="shared" si="9"/>
        <v>0.880797078</v>
      </c>
      <c r="AB45" s="3">
        <v>2.0</v>
      </c>
      <c r="AC45" s="9">
        <f t="shared" si="10"/>
        <v>0.880797078</v>
      </c>
      <c r="AE45" s="3">
        <v>2.0</v>
      </c>
      <c r="AF45" s="9">
        <f t="shared" si="11"/>
        <v>0.880797078</v>
      </c>
      <c r="AH45" s="3">
        <v>2.0</v>
      </c>
      <c r="AI45" s="9">
        <f t="shared" si="12"/>
        <v>0.880797078</v>
      </c>
      <c r="AK45" s="3">
        <v>2.0</v>
      </c>
      <c r="AL45" s="9">
        <f t="shared" si="13"/>
        <v>0.880797078</v>
      </c>
      <c r="AN45" s="3">
        <v>1.0</v>
      </c>
      <c r="AO45" s="9">
        <f t="shared" si="14"/>
        <v>0.7310585786</v>
      </c>
      <c r="AQ45" s="4">
        <v>101.314</v>
      </c>
      <c r="AR45" s="9">
        <f t="shared" si="15"/>
        <v>1</v>
      </c>
      <c r="AT45" s="3">
        <v>34.0</v>
      </c>
      <c r="AU45" s="9">
        <f t="shared" si="16"/>
        <v>1</v>
      </c>
      <c r="AW45" s="3">
        <v>4.1</v>
      </c>
      <c r="AX45" s="9">
        <f t="shared" si="17"/>
        <v>0.9836975006</v>
      </c>
      <c r="AZ45" s="4">
        <v>66.571</v>
      </c>
      <c r="BA45" s="9">
        <f t="shared" si="18"/>
        <v>1</v>
      </c>
      <c r="BC45" s="3">
        <v>2.0</v>
      </c>
      <c r="BD45" s="9">
        <f t="shared" si="19"/>
        <v>0.880797078</v>
      </c>
      <c r="BF45" s="3">
        <v>2.0</v>
      </c>
      <c r="BG45" s="9">
        <f t="shared" si="20"/>
        <v>0.880797078</v>
      </c>
    </row>
    <row r="46" ht="15.75" customHeight="1">
      <c r="A46" s="3">
        <v>25.0</v>
      </c>
      <c r="B46" s="9">
        <f t="shared" si="1"/>
        <v>1</v>
      </c>
      <c r="D46" s="3">
        <v>2.0</v>
      </c>
      <c r="E46" s="9">
        <f t="shared" si="2"/>
        <v>0.880797078</v>
      </c>
      <c r="G46" s="3">
        <v>1.0</v>
      </c>
      <c r="H46" s="9">
        <f t="shared" si="3"/>
        <v>0.7310585786</v>
      </c>
      <c r="J46" s="3">
        <v>1.0</v>
      </c>
      <c r="K46" s="9">
        <f t="shared" si="4"/>
        <v>0.7310585786</v>
      </c>
      <c r="M46" s="3">
        <v>2.0</v>
      </c>
      <c r="N46" s="9">
        <f t="shared" si="5"/>
        <v>0.880797078</v>
      </c>
      <c r="P46" s="3">
        <v>2.0</v>
      </c>
      <c r="Q46" s="9">
        <f t="shared" si="6"/>
        <v>0.880797078</v>
      </c>
      <c r="S46" s="3">
        <v>2.0</v>
      </c>
      <c r="T46" s="9">
        <f t="shared" si="7"/>
        <v>0.880797078</v>
      </c>
      <c r="V46" s="3">
        <v>2.0</v>
      </c>
      <c r="W46" s="9">
        <f t="shared" si="8"/>
        <v>0.880797078</v>
      </c>
      <c r="Y46" s="3">
        <v>2.0</v>
      </c>
      <c r="Z46" s="9">
        <f t="shared" si="9"/>
        <v>0.880797078</v>
      </c>
      <c r="AB46" s="3">
        <v>2.0</v>
      </c>
      <c r="AC46" s="9">
        <f t="shared" si="10"/>
        <v>0.880797078</v>
      </c>
      <c r="AE46" s="3">
        <v>2.0</v>
      </c>
      <c r="AF46" s="9">
        <f t="shared" si="11"/>
        <v>0.880797078</v>
      </c>
      <c r="AH46" s="3">
        <v>2.0</v>
      </c>
      <c r="AI46" s="9">
        <f t="shared" si="12"/>
        <v>0.880797078</v>
      </c>
      <c r="AK46" s="3">
        <v>2.0</v>
      </c>
      <c r="AL46" s="9">
        <f t="shared" si="13"/>
        <v>0.880797078</v>
      </c>
      <c r="AN46" s="3">
        <v>0.4</v>
      </c>
      <c r="AO46" s="9">
        <f t="shared" si="14"/>
        <v>0.5986876601</v>
      </c>
      <c r="AQ46" s="3">
        <v>45.0</v>
      </c>
      <c r="AR46" s="9">
        <f t="shared" si="15"/>
        <v>1</v>
      </c>
      <c r="AT46" s="3">
        <v>18.0</v>
      </c>
      <c r="AU46" s="9">
        <f t="shared" si="16"/>
        <v>0.9999999848</v>
      </c>
      <c r="AW46" s="3">
        <v>4.3</v>
      </c>
      <c r="AX46" s="9">
        <f t="shared" si="17"/>
        <v>0.9866130822</v>
      </c>
      <c r="AZ46" s="3">
        <v>70.0</v>
      </c>
      <c r="BA46" s="9">
        <f t="shared" si="18"/>
        <v>1</v>
      </c>
      <c r="BC46" s="3">
        <v>1.0</v>
      </c>
      <c r="BD46" s="9">
        <f t="shared" si="19"/>
        <v>0.7310585786</v>
      </c>
      <c r="BF46" s="3">
        <v>2.0</v>
      </c>
      <c r="BG46" s="9">
        <f t="shared" si="20"/>
        <v>0.880797078</v>
      </c>
    </row>
    <row r="47" ht="15.75" customHeight="1">
      <c r="A47" s="3">
        <v>25.0</v>
      </c>
      <c r="B47" s="9">
        <f t="shared" si="1"/>
        <v>1</v>
      </c>
      <c r="D47" s="3">
        <v>1.0</v>
      </c>
      <c r="E47" s="9">
        <f t="shared" si="2"/>
        <v>0.7310585786</v>
      </c>
      <c r="G47" s="3">
        <v>2.0</v>
      </c>
      <c r="H47" s="9">
        <f t="shared" si="3"/>
        <v>0.880797078</v>
      </c>
      <c r="J47" s="3">
        <v>2.0</v>
      </c>
      <c r="K47" s="9">
        <f t="shared" si="4"/>
        <v>0.880797078</v>
      </c>
      <c r="M47" s="3">
        <v>2.0</v>
      </c>
      <c r="N47" s="9">
        <f t="shared" si="5"/>
        <v>0.880797078</v>
      </c>
      <c r="P47" s="3">
        <v>2.0</v>
      </c>
      <c r="Q47" s="9">
        <f t="shared" si="6"/>
        <v>0.880797078</v>
      </c>
      <c r="S47" s="3">
        <v>2.0</v>
      </c>
      <c r="T47" s="9">
        <f t="shared" si="7"/>
        <v>0.880797078</v>
      </c>
      <c r="V47" s="3">
        <v>2.0</v>
      </c>
      <c r="W47" s="9">
        <f t="shared" si="8"/>
        <v>0.880797078</v>
      </c>
      <c r="Y47" s="3">
        <v>2.0</v>
      </c>
      <c r="Z47" s="9">
        <f t="shared" si="9"/>
        <v>0.880797078</v>
      </c>
      <c r="AB47" s="3">
        <v>2.0</v>
      </c>
      <c r="AC47" s="9">
        <f t="shared" si="10"/>
        <v>0.880797078</v>
      </c>
      <c r="AE47" s="3">
        <v>2.0</v>
      </c>
      <c r="AF47" s="9">
        <f t="shared" si="11"/>
        <v>0.880797078</v>
      </c>
      <c r="AH47" s="3">
        <v>2.0</v>
      </c>
      <c r="AI47" s="9">
        <f t="shared" si="12"/>
        <v>0.880797078</v>
      </c>
      <c r="AK47" s="3">
        <v>2.0</v>
      </c>
      <c r="AL47" s="9">
        <f t="shared" si="13"/>
        <v>0.880797078</v>
      </c>
      <c r="AN47" s="3">
        <v>0.6</v>
      </c>
      <c r="AO47" s="9">
        <f t="shared" si="14"/>
        <v>0.6456563062</v>
      </c>
      <c r="AQ47" s="4">
        <v>101.314</v>
      </c>
      <c r="AR47" s="9">
        <f t="shared" si="15"/>
        <v>1</v>
      </c>
      <c r="AT47" s="3">
        <v>34.0</v>
      </c>
      <c r="AU47" s="9">
        <f t="shared" si="16"/>
        <v>1</v>
      </c>
      <c r="AW47" s="3">
        <v>6.4</v>
      </c>
      <c r="AX47" s="9">
        <f t="shared" si="17"/>
        <v>0.9983411989</v>
      </c>
      <c r="AZ47" s="4">
        <v>66.571</v>
      </c>
      <c r="BA47" s="9">
        <f t="shared" si="18"/>
        <v>1</v>
      </c>
      <c r="BC47" s="3">
        <v>2.0</v>
      </c>
      <c r="BD47" s="9">
        <f t="shared" si="19"/>
        <v>0.880797078</v>
      </c>
      <c r="BF47" s="3">
        <v>2.0</v>
      </c>
      <c r="BG47" s="9">
        <f t="shared" si="20"/>
        <v>0.880797078</v>
      </c>
    </row>
    <row r="48" ht="15.75" customHeight="1">
      <c r="A48" s="3">
        <v>25.0</v>
      </c>
      <c r="B48" s="9">
        <f t="shared" si="1"/>
        <v>1</v>
      </c>
      <c r="D48" s="3">
        <v>1.0</v>
      </c>
      <c r="E48" s="9">
        <f t="shared" si="2"/>
        <v>0.7310585786</v>
      </c>
      <c r="G48" s="3">
        <v>2.0</v>
      </c>
      <c r="H48" s="9">
        <f t="shared" si="3"/>
        <v>0.880797078</v>
      </c>
      <c r="J48" s="3">
        <v>2.0</v>
      </c>
      <c r="K48" s="9">
        <f t="shared" si="4"/>
        <v>0.880797078</v>
      </c>
      <c r="M48" s="3">
        <v>1.0</v>
      </c>
      <c r="N48" s="9">
        <f t="shared" si="5"/>
        <v>0.880797078</v>
      </c>
      <c r="P48" s="3">
        <v>2.0</v>
      </c>
      <c r="Q48" s="9">
        <f t="shared" si="6"/>
        <v>0.880797078</v>
      </c>
      <c r="S48" s="3">
        <v>2.0</v>
      </c>
      <c r="T48" s="9">
        <f t="shared" si="7"/>
        <v>0.880797078</v>
      </c>
      <c r="V48" s="3">
        <v>1.0</v>
      </c>
      <c r="W48" s="9">
        <f t="shared" si="8"/>
        <v>0.7310585786</v>
      </c>
      <c r="Y48" s="3">
        <v>1.0</v>
      </c>
      <c r="Z48" s="9">
        <f t="shared" si="9"/>
        <v>0.7310585786</v>
      </c>
      <c r="AB48" s="3">
        <v>1.0</v>
      </c>
      <c r="AC48" s="9">
        <f t="shared" si="10"/>
        <v>0.7310585786</v>
      </c>
      <c r="AE48" s="3">
        <v>1.0</v>
      </c>
      <c r="AF48" s="9">
        <f t="shared" si="11"/>
        <v>0.7310585786</v>
      </c>
      <c r="AH48" s="3">
        <v>1.0</v>
      </c>
      <c r="AI48" s="9">
        <f t="shared" si="12"/>
        <v>0.7310585786</v>
      </c>
      <c r="AK48" s="3">
        <v>1.0</v>
      </c>
      <c r="AL48" s="9">
        <f t="shared" si="13"/>
        <v>0.7310585786</v>
      </c>
      <c r="AN48" s="3">
        <v>1.3</v>
      </c>
      <c r="AO48" s="9">
        <f t="shared" si="14"/>
        <v>0.785834983</v>
      </c>
      <c r="AQ48" s="3">
        <v>181.0</v>
      </c>
      <c r="AR48" s="9">
        <f t="shared" si="15"/>
        <v>1</v>
      </c>
      <c r="AT48" s="3">
        <v>181.0</v>
      </c>
      <c r="AU48" s="9">
        <f t="shared" si="16"/>
        <v>1</v>
      </c>
      <c r="AW48" s="3">
        <v>4.5</v>
      </c>
      <c r="AX48" s="9">
        <f t="shared" si="17"/>
        <v>0.9890130574</v>
      </c>
      <c r="AZ48" s="3">
        <v>57.0</v>
      </c>
      <c r="BA48" s="9">
        <f t="shared" si="18"/>
        <v>1</v>
      </c>
      <c r="BC48" s="3">
        <v>2.0</v>
      </c>
      <c r="BD48" s="9">
        <f t="shared" si="19"/>
        <v>0.880797078</v>
      </c>
      <c r="BF48" s="3">
        <v>2.0</v>
      </c>
      <c r="BG48" s="9">
        <f t="shared" si="20"/>
        <v>0.880797078</v>
      </c>
    </row>
    <row r="49" ht="15.75" customHeight="1">
      <c r="A49" s="3">
        <v>26.0</v>
      </c>
      <c r="B49" s="9">
        <f t="shared" si="1"/>
        <v>1</v>
      </c>
      <c r="D49" s="3">
        <v>2.0</v>
      </c>
      <c r="E49" s="9">
        <f t="shared" si="2"/>
        <v>0.880797078</v>
      </c>
      <c r="G49" s="3">
        <v>1.0</v>
      </c>
      <c r="H49" s="9">
        <f t="shared" si="3"/>
        <v>0.7310585786</v>
      </c>
      <c r="J49" s="3">
        <v>2.0</v>
      </c>
      <c r="K49" s="9">
        <f t="shared" si="4"/>
        <v>0.880797078</v>
      </c>
      <c r="M49" s="3">
        <v>2.0</v>
      </c>
      <c r="N49" s="9">
        <f t="shared" si="5"/>
        <v>0.880797078</v>
      </c>
      <c r="P49" s="3">
        <v>2.0</v>
      </c>
      <c r="Q49" s="9">
        <f t="shared" si="6"/>
        <v>0.880797078</v>
      </c>
      <c r="S49" s="3">
        <v>2.0</v>
      </c>
      <c r="T49" s="9">
        <f t="shared" si="7"/>
        <v>0.880797078</v>
      </c>
      <c r="V49" s="3">
        <v>2.0</v>
      </c>
      <c r="W49" s="9">
        <f t="shared" si="8"/>
        <v>0.880797078</v>
      </c>
      <c r="Y49" s="3">
        <v>1.0</v>
      </c>
      <c r="Z49" s="9">
        <f t="shared" si="9"/>
        <v>0.7310585786</v>
      </c>
      <c r="AB49" s="3">
        <v>2.0</v>
      </c>
      <c r="AC49" s="9">
        <f t="shared" si="10"/>
        <v>0.880797078</v>
      </c>
      <c r="AE49" s="3">
        <v>2.0</v>
      </c>
      <c r="AF49" s="9">
        <f t="shared" si="11"/>
        <v>0.880797078</v>
      </c>
      <c r="AH49" s="3">
        <v>2.0</v>
      </c>
      <c r="AI49" s="9">
        <f t="shared" si="12"/>
        <v>0.880797078</v>
      </c>
      <c r="AK49" s="3">
        <v>2.0</v>
      </c>
      <c r="AL49" s="9">
        <f t="shared" si="13"/>
        <v>0.880797078</v>
      </c>
      <c r="AN49" s="3">
        <v>0.5</v>
      </c>
      <c r="AO49" s="9">
        <f t="shared" si="14"/>
        <v>0.6224593312</v>
      </c>
      <c r="AQ49" s="3">
        <v>135.0</v>
      </c>
      <c r="AR49" s="9">
        <f t="shared" si="15"/>
        <v>1</v>
      </c>
      <c r="AT49" s="3">
        <v>29.0</v>
      </c>
      <c r="AU49" s="9">
        <f t="shared" si="16"/>
        <v>1</v>
      </c>
      <c r="AW49" s="3">
        <v>3.8</v>
      </c>
      <c r="AX49" s="9">
        <f t="shared" si="17"/>
        <v>0.9781187291</v>
      </c>
      <c r="AZ49" s="3">
        <v>60.0</v>
      </c>
      <c r="BA49" s="9">
        <f t="shared" si="18"/>
        <v>1</v>
      </c>
      <c r="BC49" s="3">
        <v>1.0</v>
      </c>
      <c r="BD49" s="9">
        <f t="shared" si="19"/>
        <v>0.7310585786</v>
      </c>
      <c r="BF49" s="3">
        <v>2.0</v>
      </c>
      <c r="BG49" s="9">
        <f t="shared" si="20"/>
        <v>0.880797078</v>
      </c>
    </row>
    <row r="50" ht="15.75" customHeight="1">
      <c r="A50" s="3">
        <v>27.0</v>
      </c>
      <c r="B50" s="9">
        <f t="shared" si="1"/>
        <v>1</v>
      </c>
      <c r="D50" s="3">
        <v>1.0</v>
      </c>
      <c r="E50" s="9">
        <f t="shared" si="2"/>
        <v>0.7310585786</v>
      </c>
      <c r="G50" s="3">
        <v>2.0</v>
      </c>
      <c r="H50" s="9">
        <f t="shared" si="3"/>
        <v>0.880797078</v>
      </c>
      <c r="J50" s="3">
        <v>2.0</v>
      </c>
      <c r="K50" s="9">
        <f t="shared" si="4"/>
        <v>0.880797078</v>
      </c>
      <c r="M50" s="3">
        <v>1.0</v>
      </c>
      <c r="N50" s="9">
        <f t="shared" si="5"/>
        <v>0.7310585786</v>
      </c>
      <c r="P50" s="3">
        <v>1.0</v>
      </c>
      <c r="Q50" s="9">
        <f t="shared" si="6"/>
        <v>0.7310585786</v>
      </c>
      <c r="S50" s="3">
        <v>1.0</v>
      </c>
      <c r="T50" s="9">
        <f t="shared" si="7"/>
        <v>0.7310585786</v>
      </c>
      <c r="V50" s="3">
        <v>1.0</v>
      </c>
      <c r="W50" s="9">
        <f t="shared" si="8"/>
        <v>0.7310585786</v>
      </c>
      <c r="Y50" s="3">
        <v>1.0</v>
      </c>
      <c r="Z50" s="9">
        <f t="shared" si="9"/>
        <v>0.7310585786</v>
      </c>
      <c r="AB50" s="3">
        <v>1.0</v>
      </c>
      <c r="AC50" s="9">
        <f t="shared" si="10"/>
        <v>0.7310585786</v>
      </c>
      <c r="AE50" s="3">
        <v>1.0</v>
      </c>
      <c r="AF50" s="9">
        <f t="shared" si="11"/>
        <v>0.7310585786</v>
      </c>
      <c r="AH50" s="3">
        <v>2.0</v>
      </c>
      <c r="AI50" s="9">
        <f t="shared" si="12"/>
        <v>0.880797078</v>
      </c>
      <c r="AK50" s="3">
        <v>2.0</v>
      </c>
      <c r="AL50" s="9">
        <f t="shared" si="13"/>
        <v>0.880797078</v>
      </c>
      <c r="AN50" s="3">
        <v>1.2</v>
      </c>
      <c r="AO50" s="9">
        <f t="shared" si="14"/>
        <v>0.7685247835</v>
      </c>
      <c r="AQ50" s="3">
        <v>133.0</v>
      </c>
      <c r="AR50" s="9">
        <f t="shared" si="15"/>
        <v>1</v>
      </c>
      <c r="AT50" s="3">
        <v>98.0</v>
      </c>
      <c r="AU50" s="9">
        <f t="shared" si="16"/>
        <v>1</v>
      </c>
      <c r="AW50" s="3">
        <v>4.1</v>
      </c>
      <c r="AX50" s="9">
        <f t="shared" si="17"/>
        <v>0.9836975006</v>
      </c>
      <c r="AZ50" s="3">
        <v>39.0</v>
      </c>
      <c r="BA50" s="9">
        <f t="shared" si="18"/>
        <v>1</v>
      </c>
      <c r="BC50" s="3">
        <v>1.0</v>
      </c>
      <c r="BD50" s="9">
        <f t="shared" si="19"/>
        <v>0.7310585786</v>
      </c>
      <c r="BF50" s="3">
        <v>2.0</v>
      </c>
      <c r="BG50" s="9">
        <f t="shared" si="20"/>
        <v>0.880797078</v>
      </c>
    </row>
    <row r="51" ht="15.75" customHeight="1">
      <c r="A51" s="3">
        <v>27.0</v>
      </c>
      <c r="B51" s="9">
        <f t="shared" si="1"/>
        <v>1</v>
      </c>
      <c r="D51" s="3">
        <v>1.0</v>
      </c>
      <c r="E51" s="9">
        <f t="shared" si="2"/>
        <v>0.7310585786</v>
      </c>
      <c r="G51" s="3">
        <v>1.0</v>
      </c>
      <c r="H51" s="9">
        <f t="shared" si="3"/>
        <v>0.7310585786</v>
      </c>
      <c r="J51" s="3">
        <v>2.0</v>
      </c>
      <c r="K51" s="9">
        <f t="shared" si="4"/>
        <v>0.880797078</v>
      </c>
      <c r="M51" s="3">
        <v>1.0</v>
      </c>
      <c r="N51" s="9">
        <f t="shared" si="5"/>
        <v>0.7310585786</v>
      </c>
      <c r="P51" s="3">
        <v>1.0</v>
      </c>
      <c r="Q51" s="9">
        <f t="shared" si="6"/>
        <v>0.7310585786</v>
      </c>
      <c r="S51" s="3">
        <v>2.0</v>
      </c>
      <c r="T51" s="9">
        <f t="shared" si="7"/>
        <v>0.880797078</v>
      </c>
      <c r="V51" s="3">
        <v>2.0</v>
      </c>
      <c r="W51" s="9">
        <f t="shared" si="8"/>
        <v>0.880797078</v>
      </c>
      <c r="Y51" s="3">
        <v>2.0</v>
      </c>
      <c r="Z51" s="9">
        <f t="shared" si="9"/>
        <v>0.880797078</v>
      </c>
      <c r="AB51" s="3">
        <v>2.0</v>
      </c>
      <c r="AC51" s="9">
        <f t="shared" si="10"/>
        <v>0.880797078</v>
      </c>
      <c r="AE51" s="3">
        <v>2.0</v>
      </c>
      <c r="AF51" s="9">
        <f t="shared" si="11"/>
        <v>0.880797078</v>
      </c>
      <c r="AH51" s="3">
        <v>2.0</v>
      </c>
      <c r="AI51" s="9">
        <f t="shared" si="12"/>
        <v>0.880797078</v>
      </c>
      <c r="AK51" s="3">
        <v>2.0</v>
      </c>
      <c r="AL51" s="9">
        <f t="shared" si="13"/>
        <v>0.880797078</v>
      </c>
      <c r="AN51" s="3">
        <v>0.8</v>
      </c>
      <c r="AO51" s="9">
        <f t="shared" si="14"/>
        <v>0.6899744811</v>
      </c>
      <c r="AQ51" s="3">
        <v>95.0</v>
      </c>
      <c r="AR51" s="9">
        <f t="shared" si="15"/>
        <v>1</v>
      </c>
      <c r="AT51" s="3">
        <v>46.0</v>
      </c>
      <c r="AU51" s="9">
        <f t="shared" si="16"/>
        <v>1</v>
      </c>
      <c r="AW51" s="3">
        <v>3.8</v>
      </c>
      <c r="AX51" s="9">
        <f t="shared" si="17"/>
        <v>0.9781187291</v>
      </c>
      <c r="AZ51" s="3">
        <v>100.0</v>
      </c>
      <c r="BA51" s="9">
        <f t="shared" si="18"/>
        <v>1</v>
      </c>
      <c r="BC51" s="3">
        <v>1.0</v>
      </c>
      <c r="BD51" s="9">
        <f t="shared" si="19"/>
        <v>0.7310585786</v>
      </c>
      <c r="BF51" s="3">
        <v>2.0</v>
      </c>
      <c r="BG51" s="9">
        <f t="shared" si="20"/>
        <v>0.880797078</v>
      </c>
    </row>
    <row r="52" ht="15.75" customHeight="1">
      <c r="A52" s="3">
        <v>27.0</v>
      </c>
      <c r="B52" s="9">
        <f t="shared" si="1"/>
        <v>1</v>
      </c>
      <c r="D52" s="3">
        <v>1.0</v>
      </c>
      <c r="E52" s="9">
        <f t="shared" si="2"/>
        <v>0.7310585786</v>
      </c>
      <c r="G52" s="3">
        <v>2.0</v>
      </c>
      <c r="H52" s="9">
        <f t="shared" si="3"/>
        <v>0.880797078</v>
      </c>
      <c r="J52" s="3">
        <v>2.0</v>
      </c>
      <c r="K52" s="9">
        <f t="shared" si="4"/>
        <v>0.880797078</v>
      </c>
      <c r="M52" s="3">
        <v>2.0</v>
      </c>
      <c r="N52" s="9">
        <f t="shared" si="5"/>
        <v>0.880797078</v>
      </c>
      <c r="P52" s="3">
        <v>2.0</v>
      </c>
      <c r="Q52" s="9">
        <f t="shared" si="6"/>
        <v>0.880797078</v>
      </c>
      <c r="S52" s="3">
        <v>2.0</v>
      </c>
      <c r="T52" s="9">
        <f t="shared" si="7"/>
        <v>0.880797078</v>
      </c>
      <c r="V52" s="3">
        <v>2.0</v>
      </c>
      <c r="W52" s="9">
        <f t="shared" si="8"/>
        <v>0.880797078</v>
      </c>
      <c r="Y52" s="3">
        <v>2.0</v>
      </c>
      <c r="Z52" s="9">
        <f t="shared" si="9"/>
        <v>0.880797078</v>
      </c>
      <c r="AB52" s="3">
        <v>2.0</v>
      </c>
      <c r="AC52" s="9">
        <f t="shared" si="10"/>
        <v>0.880797078</v>
      </c>
      <c r="AE52" s="3">
        <v>2.0</v>
      </c>
      <c r="AF52" s="9">
        <f t="shared" si="11"/>
        <v>0.880797078</v>
      </c>
      <c r="AH52" s="3">
        <v>2.0</v>
      </c>
      <c r="AI52" s="9">
        <f t="shared" si="12"/>
        <v>0.880797078</v>
      </c>
      <c r="AK52" s="3">
        <v>2.0</v>
      </c>
      <c r="AL52" s="9">
        <f t="shared" si="13"/>
        <v>0.880797078</v>
      </c>
      <c r="AN52" s="3">
        <v>0.8</v>
      </c>
      <c r="AO52" s="9">
        <f t="shared" si="14"/>
        <v>0.6899744811</v>
      </c>
      <c r="AQ52" s="4">
        <v>101.314</v>
      </c>
      <c r="AR52" s="9">
        <f t="shared" si="15"/>
        <v>1</v>
      </c>
      <c r="AT52" s="3">
        <v>38.0</v>
      </c>
      <c r="AU52" s="9">
        <f t="shared" si="16"/>
        <v>1</v>
      </c>
      <c r="AW52" s="3">
        <v>4.2</v>
      </c>
      <c r="AX52" s="9">
        <f t="shared" si="17"/>
        <v>0.9852259683</v>
      </c>
      <c r="AZ52" s="4">
        <v>66.571</v>
      </c>
      <c r="BA52" s="9">
        <f t="shared" si="18"/>
        <v>1</v>
      </c>
      <c r="BC52" s="3">
        <v>1.0</v>
      </c>
      <c r="BD52" s="9">
        <f t="shared" si="19"/>
        <v>0.7310585786</v>
      </c>
      <c r="BF52" s="3">
        <v>2.0</v>
      </c>
      <c r="BG52" s="9">
        <f t="shared" si="20"/>
        <v>0.880797078</v>
      </c>
    </row>
    <row r="53" ht="15.75" customHeight="1">
      <c r="A53" s="3">
        <v>27.0</v>
      </c>
      <c r="B53" s="9">
        <f t="shared" si="1"/>
        <v>1</v>
      </c>
      <c r="D53" s="3">
        <v>1.0</v>
      </c>
      <c r="E53" s="9">
        <f t="shared" si="2"/>
        <v>0.7310585786</v>
      </c>
      <c r="G53" s="3">
        <v>1.0</v>
      </c>
      <c r="H53" s="9">
        <f t="shared" si="3"/>
        <v>0.7310585786</v>
      </c>
      <c r="J53" s="3">
        <v>2.0</v>
      </c>
      <c r="K53" s="9">
        <f t="shared" si="4"/>
        <v>0.880797078</v>
      </c>
      <c r="M53" s="3">
        <v>1.0</v>
      </c>
      <c r="N53" s="9">
        <f t="shared" si="5"/>
        <v>0.880797078</v>
      </c>
      <c r="P53" s="3">
        <v>2.0</v>
      </c>
      <c r="Q53" s="9">
        <f t="shared" si="6"/>
        <v>0.880797078</v>
      </c>
      <c r="S53" s="3">
        <v>2.0</v>
      </c>
      <c r="T53" s="9">
        <f t="shared" si="7"/>
        <v>0.880797078</v>
      </c>
      <c r="V53" s="3">
        <v>2.0</v>
      </c>
      <c r="W53" s="9">
        <f t="shared" si="8"/>
        <v>0.880797078</v>
      </c>
      <c r="Y53" s="3">
        <v>1.0</v>
      </c>
      <c r="Z53" s="9">
        <f t="shared" si="9"/>
        <v>0.7310585786</v>
      </c>
      <c r="AB53" s="3">
        <v>2.0</v>
      </c>
      <c r="AC53" s="9">
        <f t="shared" si="10"/>
        <v>0.880797078</v>
      </c>
      <c r="AE53" s="3">
        <v>2.0</v>
      </c>
      <c r="AF53" s="9">
        <f t="shared" si="11"/>
        <v>0.880797078</v>
      </c>
      <c r="AH53" s="3">
        <v>2.0</v>
      </c>
      <c r="AI53" s="9">
        <f t="shared" si="12"/>
        <v>0.880797078</v>
      </c>
      <c r="AK53" s="3">
        <v>2.0</v>
      </c>
      <c r="AL53" s="9">
        <f t="shared" si="13"/>
        <v>0.880797078</v>
      </c>
      <c r="AN53" s="3">
        <v>2.4</v>
      </c>
      <c r="AO53" s="9">
        <f t="shared" si="14"/>
        <v>0.9168273035</v>
      </c>
      <c r="AQ53" s="3">
        <v>168.0</v>
      </c>
      <c r="AR53" s="9">
        <f t="shared" si="15"/>
        <v>1</v>
      </c>
      <c r="AT53" s="3">
        <v>227.0</v>
      </c>
      <c r="AU53" s="9">
        <f t="shared" si="16"/>
        <v>1</v>
      </c>
      <c r="AW53" s="3">
        <v>3.0</v>
      </c>
      <c r="AX53" s="9">
        <f t="shared" si="17"/>
        <v>0.9525741268</v>
      </c>
      <c r="AZ53" s="3">
        <v>66.0</v>
      </c>
      <c r="BA53" s="9">
        <f t="shared" si="18"/>
        <v>1</v>
      </c>
      <c r="BC53" s="3">
        <v>2.0</v>
      </c>
      <c r="BD53" s="9">
        <f t="shared" si="19"/>
        <v>0.880797078</v>
      </c>
      <c r="BF53" s="3">
        <v>2.0</v>
      </c>
      <c r="BG53" s="9">
        <f t="shared" si="20"/>
        <v>0.880797078</v>
      </c>
    </row>
    <row r="54" ht="15.75" customHeight="1">
      <c r="A54" s="3">
        <v>28.0</v>
      </c>
      <c r="B54" s="9">
        <f t="shared" si="1"/>
        <v>1</v>
      </c>
      <c r="D54" s="3">
        <v>1.0</v>
      </c>
      <c r="E54" s="9">
        <f t="shared" si="2"/>
        <v>0.7310585786</v>
      </c>
      <c r="G54" s="3">
        <v>2.0</v>
      </c>
      <c r="H54" s="9">
        <f t="shared" si="3"/>
        <v>0.880797078</v>
      </c>
      <c r="J54" s="3">
        <v>2.0</v>
      </c>
      <c r="K54" s="9">
        <f t="shared" si="4"/>
        <v>0.880797078</v>
      </c>
      <c r="M54" s="3">
        <v>1.0</v>
      </c>
      <c r="N54" s="9">
        <f t="shared" si="5"/>
        <v>0.7310585786</v>
      </c>
      <c r="P54" s="3">
        <v>1.0</v>
      </c>
      <c r="Q54" s="9">
        <f t="shared" si="6"/>
        <v>0.7310585786</v>
      </c>
      <c r="S54" s="3">
        <v>2.0</v>
      </c>
      <c r="T54" s="9">
        <f t="shared" si="7"/>
        <v>0.880797078</v>
      </c>
      <c r="V54" s="3">
        <v>2.0</v>
      </c>
      <c r="W54" s="9">
        <f t="shared" si="8"/>
        <v>0.880797078</v>
      </c>
      <c r="Y54" s="3">
        <v>2.0</v>
      </c>
      <c r="Z54" s="9">
        <f t="shared" si="9"/>
        <v>0.880797078</v>
      </c>
      <c r="AB54" s="3">
        <v>2.0</v>
      </c>
      <c r="AC54" s="9">
        <f t="shared" si="10"/>
        <v>0.880797078</v>
      </c>
      <c r="AE54" s="3">
        <v>2.0</v>
      </c>
      <c r="AF54" s="9">
        <f t="shared" si="11"/>
        <v>0.880797078</v>
      </c>
      <c r="AH54" s="3">
        <v>2.0</v>
      </c>
      <c r="AI54" s="9">
        <f t="shared" si="12"/>
        <v>0.880797078</v>
      </c>
      <c r="AK54" s="3">
        <v>2.0</v>
      </c>
      <c r="AL54" s="9">
        <f t="shared" si="13"/>
        <v>0.880797078</v>
      </c>
      <c r="AN54" s="3">
        <v>0.7</v>
      </c>
      <c r="AO54" s="9">
        <f t="shared" si="14"/>
        <v>0.6681877722</v>
      </c>
      <c r="AQ54" s="3">
        <v>74.0</v>
      </c>
      <c r="AR54" s="9">
        <f t="shared" si="15"/>
        <v>1</v>
      </c>
      <c r="AT54" s="3">
        <v>110.0</v>
      </c>
      <c r="AU54" s="9">
        <f t="shared" si="16"/>
        <v>1</v>
      </c>
      <c r="AW54" s="3">
        <v>4.4</v>
      </c>
      <c r="AX54" s="9">
        <f t="shared" si="17"/>
        <v>0.987871565</v>
      </c>
      <c r="AZ54" s="4">
        <v>66.571</v>
      </c>
      <c r="BA54" s="9">
        <f t="shared" si="18"/>
        <v>1</v>
      </c>
      <c r="BC54" s="3">
        <v>1.0</v>
      </c>
      <c r="BD54" s="9">
        <f t="shared" si="19"/>
        <v>0.7310585786</v>
      </c>
      <c r="BF54" s="3">
        <v>2.0</v>
      </c>
      <c r="BG54" s="9">
        <f t="shared" si="20"/>
        <v>0.880797078</v>
      </c>
    </row>
    <row r="55" ht="15.75" customHeight="1">
      <c r="A55" s="3">
        <v>28.0</v>
      </c>
      <c r="B55" s="9">
        <f t="shared" si="1"/>
        <v>1</v>
      </c>
      <c r="D55" s="3">
        <v>2.0</v>
      </c>
      <c r="E55" s="9">
        <f t="shared" si="2"/>
        <v>0.880797078</v>
      </c>
      <c r="G55" s="3">
        <v>2.0</v>
      </c>
      <c r="H55" s="9">
        <f t="shared" si="3"/>
        <v>0.880797078</v>
      </c>
      <c r="J55" s="3">
        <v>2.0</v>
      </c>
      <c r="K55" s="9">
        <f t="shared" si="4"/>
        <v>0.880797078</v>
      </c>
      <c r="M55" s="3">
        <v>1.0</v>
      </c>
      <c r="N55" s="9">
        <f t="shared" si="5"/>
        <v>0.7310585786</v>
      </c>
      <c r="P55" s="3">
        <v>1.0</v>
      </c>
      <c r="Q55" s="9">
        <f t="shared" si="6"/>
        <v>0.7310585786</v>
      </c>
      <c r="S55" s="3">
        <v>2.0</v>
      </c>
      <c r="T55" s="9">
        <f t="shared" si="7"/>
        <v>0.880797078</v>
      </c>
      <c r="V55" s="3">
        <v>2.0</v>
      </c>
      <c r="W55" s="9">
        <f t="shared" si="8"/>
        <v>0.880797078</v>
      </c>
      <c r="Y55" s="3">
        <v>1.0</v>
      </c>
      <c r="Z55" s="9">
        <f t="shared" si="9"/>
        <v>0.7310585786</v>
      </c>
      <c r="AB55" s="3">
        <v>2.0</v>
      </c>
      <c r="AC55" s="9">
        <f t="shared" si="10"/>
        <v>0.880797078</v>
      </c>
      <c r="AE55" s="3">
        <v>2.0</v>
      </c>
      <c r="AF55" s="9">
        <f t="shared" si="11"/>
        <v>0.880797078</v>
      </c>
      <c r="AH55" s="3">
        <v>2.0</v>
      </c>
      <c r="AI55" s="9">
        <f t="shared" si="12"/>
        <v>0.880797078</v>
      </c>
      <c r="AK55" s="3">
        <v>2.0</v>
      </c>
      <c r="AL55" s="9">
        <f t="shared" si="13"/>
        <v>0.880797078</v>
      </c>
      <c r="AN55" s="3">
        <v>1.8</v>
      </c>
      <c r="AO55" s="9">
        <f t="shared" si="14"/>
        <v>0.8581489351</v>
      </c>
      <c r="AQ55" s="3">
        <v>191.0</v>
      </c>
      <c r="AR55" s="9">
        <f t="shared" si="15"/>
        <v>1</v>
      </c>
      <c r="AT55" s="3">
        <v>420.0</v>
      </c>
      <c r="AU55" s="9">
        <f t="shared" si="16"/>
        <v>1</v>
      </c>
      <c r="AW55" s="3">
        <v>3.3</v>
      </c>
      <c r="AX55" s="9">
        <f t="shared" si="17"/>
        <v>0.9644288107</v>
      </c>
      <c r="AZ55" s="3">
        <v>46.0</v>
      </c>
      <c r="BA55" s="9">
        <f t="shared" si="18"/>
        <v>1</v>
      </c>
      <c r="BC55" s="3">
        <v>1.0</v>
      </c>
      <c r="BD55" s="9">
        <f t="shared" si="19"/>
        <v>0.7310585786</v>
      </c>
      <c r="BF55" s="3">
        <v>2.0</v>
      </c>
      <c r="BG55" s="9">
        <f t="shared" si="20"/>
        <v>0.880797078</v>
      </c>
    </row>
    <row r="56" ht="15.75" customHeight="1">
      <c r="A56" s="3">
        <v>28.0</v>
      </c>
      <c r="B56" s="9">
        <f t="shared" si="1"/>
        <v>1</v>
      </c>
      <c r="D56" s="3">
        <v>1.0</v>
      </c>
      <c r="E56" s="9">
        <f t="shared" si="2"/>
        <v>0.7310585786</v>
      </c>
      <c r="G56" s="3">
        <v>2.0</v>
      </c>
      <c r="H56" s="9">
        <f t="shared" si="3"/>
        <v>0.880797078</v>
      </c>
      <c r="J56" s="3">
        <v>2.0</v>
      </c>
      <c r="K56" s="9">
        <f t="shared" si="4"/>
        <v>0.880797078</v>
      </c>
      <c r="M56" s="3">
        <v>2.0</v>
      </c>
      <c r="N56" s="9">
        <f t="shared" si="5"/>
        <v>0.880797078</v>
      </c>
      <c r="P56" s="3">
        <v>2.0</v>
      </c>
      <c r="Q56" s="9">
        <f t="shared" si="6"/>
        <v>0.880797078</v>
      </c>
      <c r="S56" s="3">
        <v>2.0</v>
      </c>
      <c r="T56" s="9">
        <f t="shared" si="7"/>
        <v>0.880797078</v>
      </c>
      <c r="V56" s="3">
        <v>2.0</v>
      </c>
      <c r="W56" s="9">
        <f t="shared" si="8"/>
        <v>0.880797078</v>
      </c>
      <c r="Y56" s="3">
        <v>2.0</v>
      </c>
      <c r="Z56" s="9">
        <f t="shared" si="9"/>
        <v>0.880797078</v>
      </c>
      <c r="AB56" s="3">
        <v>2.0</v>
      </c>
      <c r="AC56" s="9">
        <f t="shared" si="10"/>
        <v>0.880797078</v>
      </c>
      <c r="AE56" s="3">
        <v>2.0</v>
      </c>
      <c r="AF56" s="9">
        <f t="shared" si="11"/>
        <v>0.880797078</v>
      </c>
      <c r="AH56" s="3">
        <v>2.0</v>
      </c>
      <c r="AI56" s="9">
        <f t="shared" si="12"/>
        <v>0.880797078</v>
      </c>
      <c r="AK56" s="3">
        <v>2.0</v>
      </c>
      <c r="AL56" s="9">
        <f t="shared" si="13"/>
        <v>0.880797078</v>
      </c>
      <c r="AN56" s="3">
        <v>0.7</v>
      </c>
      <c r="AO56" s="9">
        <f t="shared" si="14"/>
        <v>0.6681877722</v>
      </c>
      <c r="AQ56" s="3">
        <v>85.0</v>
      </c>
      <c r="AR56" s="9">
        <f t="shared" si="15"/>
        <v>1</v>
      </c>
      <c r="AT56" s="3">
        <v>31.0</v>
      </c>
      <c r="AU56" s="9">
        <f t="shared" si="16"/>
        <v>1</v>
      </c>
      <c r="AW56" s="3">
        <v>4.9</v>
      </c>
      <c r="AX56" s="9">
        <f t="shared" si="17"/>
        <v>0.9926084587</v>
      </c>
      <c r="AZ56" s="4">
        <v>66.571</v>
      </c>
      <c r="BA56" s="9">
        <f t="shared" si="18"/>
        <v>1</v>
      </c>
      <c r="BC56" s="3">
        <v>1.0</v>
      </c>
      <c r="BD56" s="9">
        <f t="shared" si="19"/>
        <v>0.7310585786</v>
      </c>
      <c r="BF56" s="3">
        <v>2.0</v>
      </c>
      <c r="BG56" s="9">
        <f t="shared" si="20"/>
        <v>0.880797078</v>
      </c>
    </row>
    <row r="57" ht="15.75" customHeight="1">
      <c r="A57" s="3">
        <v>28.0</v>
      </c>
      <c r="B57" s="9">
        <f t="shared" si="1"/>
        <v>1</v>
      </c>
      <c r="D57" s="3">
        <v>1.0</v>
      </c>
      <c r="E57" s="9">
        <f t="shared" si="2"/>
        <v>0.7310585786</v>
      </c>
      <c r="G57" s="3">
        <v>1.0</v>
      </c>
      <c r="H57" s="9">
        <f t="shared" si="3"/>
        <v>0.7310585786</v>
      </c>
      <c r="J57" s="3">
        <v>2.0</v>
      </c>
      <c r="K57" s="9">
        <f t="shared" si="4"/>
        <v>0.880797078</v>
      </c>
      <c r="M57" s="3">
        <v>1.0</v>
      </c>
      <c r="N57" s="9">
        <f t="shared" si="5"/>
        <v>0.7310585786</v>
      </c>
      <c r="P57" s="3">
        <v>1.0</v>
      </c>
      <c r="Q57" s="9">
        <f t="shared" si="6"/>
        <v>0.7310585786</v>
      </c>
      <c r="S57" s="3">
        <v>1.0</v>
      </c>
      <c r="T57" s="9">
        <f t="shared" si="7"/>
        <v>0.7310585786</v>
      </c>
      <c r="V57" s="3">
        <v>2.0</v>
      </c>
      <c r="W57" s="9">
        <f t="shared" si="8"/>
        <v>0.880797078</v>
      </c>
      <c r="Y57" s="3">
        <v>1.0</v>
      </c>
      <c r="Z57" s="9">
        <f t="shared" si="9"/>
        <v>0.7310585786</v>
      </c>
      <c r="AB57" s="3">
        <v>2.0</v>
      </c>
      <c r="AC57" s="9">
        <f t="shared" si="10"/>
        <v>0.880797078</v>
      </c>
      <c r="AE57" s="3">
        <v>2.0</v>
      </c>
      <c r="AF57" s="9">
        <f t="shared" si="11"/>
        <v>0.880797078</v>
      </c>
      <c r="AH57" s="3">
        <v>2.0</v>
      </c>
      <c r="AI57" s="9">
        <f t="shared" si="12"/>
        <v>0.880797078</v>
      </c>
      <c r="AK57" s="3">
        <v>2.0</v>
      </c>
      <c r="AL57" s="9">
        <f t="shared" si="13"/>
        <v>0.880797078</v>
      </c>
      <c r="AN57" s="3">
        <v>1.6</v>
      </c>
      <c r="AO57" s="9">
        <f t="shared" si="14"/>
        <v>0.8320183851</v>
      </c>
      <c r="AQ57" s="3">
        <v>44.0</v>
      </c>
      <c r="AR57" s="9">
        <f t="shared" si="15"/>
        <v>1</v>
      </c>
      <c r="AT57" s="3">
        <v>123.0</v>
      </c>
      <c r="AU57" s="9">
        <f t="shared" si="16"/>
        <v>1</v>
      </c>
      <c r="AW57" s="3">
        <v>4.0</v>
      </c>
      <c r="AX57" s="9">
        <f t="shared" si="17"/>
        <v>0.98201379</v>
      </c>
      <c r="AZ57" s="3">
        <v>46.0</v>
      </c>
      <c r="BA57" s="9">
        <f t="shared" si="18"/>
        <v>1</v>
      </c>
      <c r="BC57" s="3">
        <v>1.0</v>
      </c>
      <c r="BD57" s="9">
        <f t="shared" si="19"/>
        <v>0.7310585786</v>
      </c>
      <c r="BF57" s="3">
        <v>2.0</v>
      </c>
      <c r="BG57" s="9">
        <f t="shared" si="20"/>
        <v>0.880797078</v>
      </c>
    </row>
    <row r="58" ht="15.75" customHeight="1">
      <c r="A58" s="3">
        <v>28.0</v>
      </c>
      <c r="B58" s="9">
        <f t="shared" si="1"/>
        <v>1</v>
      </c>
      <c r="D58" s="3">
        <v>1.0</v>
      </c>
      <c r="E58" s="9">
        <f t="shared" si="2"/>
        <v>0.7310585786</v>
      </c>
      <c r="G58" s="3">
        <v>2.0</v>
      </c>
      <c r="H58" s="9">
        <f t="shared" si="3"/>
        <v>0.880797078</v>
      </c>
      <c r="J58" s="3">
        <v>2.0</v>
      </c>
      <c r="K58" s="9">
        <f t="shared" si="4"/>
        <v>0.880797078</v>
      </c>
      <c r="M58" s="3">
        <v>1.0</v>
      </c>
      <c r="N58" s="9">
        <f t="shared" si="5"/>
        <v>0.7310585786</v>
      </c>
      <c r="P58" s="3">
        <v>1.0</v>
      </c>
      <c r="Q58" s="9">
        <f t="shared" si="6"/>
        <v>0.7310585786</v>
      </c>
      <c r="S58" s="3">
        <v>1.0</v>
      </c>
      <c r="T58" s="9">
        <f t="shared" si="7"/>
        <v>0.7310585786</v>
      </c>
      <c r="V58" s="4">
        <v>2.0</v>
      </c>
      <c r="W58" s="9">
        <f t="shared" si="8"/>
        <v>0.880797078</v>
      </c>
      <c r="Y58" s="4">
        <v>2.0</v>
      </c>
      <c r="Z58" s="9">
        <f t="shared" si="9"/>
        <v>0.880797078</v>
      </c>
      <c r="AB58" s="3">
        <v>2.0</v>
      </c>
      <c r="AC58" s="9">
        <f t="shared" si="10"/>
        <v>0.880797078</v>
      </c>
      <c r="AE58" s="3">
        <v>1.0</v>
      </c>
      <c r="AF58" s="9">
        <f t="shared" si="11"/>
        <v>0.7310585786</v>
      </c>
      <c r="AH58" s="3">
        <v>1.0</v>
      </c>
      <c r="AI58" s="9">
        <f t="shared" si="12"/>
        <v>0.7310585786</v>
      </c>
      <c r="AK58" s="3">
        <v>2.0</v>
      </c>
      <c r="AL58" s="9">
        <f t="shared" si="13"/>
        <v>0.880797078</v>
      </c>
      <c r="AN58" s="3">
        <v>1.0</v>
      </c>
      <c r="AO58" s="9">
        <f t="shared" si="14"/>
        <v>0.7310585786</v>
      </c>
      <c r="AQ58" s="4">
        <v>101.314</v>
      </c>
      <c r="AR58" s="9">
        <f t="shared" si="15"/>
        <v>1</v>
      </c>
      <c r="AT58" s="3">
        <v>20.0</v>
      </c>
      <c r="AU58" s="9">
        <f t="shared" si="16"/>
        <v>0.9999999979</v>
      </c>
      <c r="AW58" s="3">
        <v>4.0</v>
      </c>
      <c r="AX58" s="9">
        <f t="shared" si="17"/>
        <v>0.98201379</v>
      </c>
      <c r="AZ58" s="4">
        <v>66.571</v>
      </c>
      <c r="BA58" s="9">
        <f t="shared" si="18"/>
        <v>1</v>
      </c>
      <c r="BC58" s="3">
        <v>2.0</v>
      </c>
      <c r="BD58" s="9">
        <f t="shared" si="19"/>
        <v>0.880797078</v>
      </c>
      <c r="BF58" s="3">
        <v>2.0</v>
      </c>
      <c r="BG58" s="9">
        <f t="shared" si="20"/>
        <v>0.880797078</v>
      </c>
    </row>
    <row r="59" ht="15.75" customHeight="1">
      <c r="A59" s="3">
        <v>30.0</v>
      </c>
      <c r="B59" s="9">
        <f t="shared" si="1"/>
        <v>1</v>
      </c>
      <c r="D59" s="3">
        <v>2.0</v>
      </c>
      <c r="E59" s="9">
        <f t="shared" si="2"/>
        <v>0.880797078</v>
      </c>
      <c r="G59" s="3">
        <v>1.0</v>
      </c>
      <c r="H59" s="9">
        <f t="shared" si="3"/>
        <v>0.7310585786</v>
      </c>
      <c r="J59" s="3">
        <v>2.0</v>
      </c>
      <c r="K59" s="9">
        <f t="shared" si="4"/>
        <v>0.880797078</v>
      </c>
      <c r="M59" s="3">
        <v>2.0</v>
      </c>
      <c r="N59" s="9">
        <f t="shared" si="5"/>
        <v>0.880797078</v>
      </c>
      <c r="P59" s="3">
        <v>2.0</v>
      </c>
      <c r="Q59" s="9">
        <f t="shared" si="6"/>
        <v>0.880797078</v>
      </c>
      <c r="S59" s="3">
        <v>2.0</v>
      </c>
      <c r="T59" s="9">
        <f t="shared" si="7"/>
        <v>0.880797078</v>
      </c>
      <c r="V59" s="3">
        <v>1.0</v>
      </c>
      <c r="W59" s="9">
        <f t="shared" si="8"/>
        <v>0.7310585786</v>
      </c>
      <c r="Y59" s="3">
        <v>2.0</v>
      </c>
      <c r="Z59" s="9">
        <f t="shared" si="9"/>
        <v>0.880797078</v>
      </c>
      <c r="AB59" s="3">
        <v>2.0</v>
      </c>
      <c r="AC59" s="9">
        <f t="shared" si="10"/>
        <v>0.880797078</v>
      </c>
      <c r="AE59" s="3">
        <v>2.0</v>
      </c>
      <c r="AF59" s="9">
        <f t="shared" si="11"/>
        <v>0.880797078</v>
      </c>
      <c r="AH59" s="3">
        <v>2.0</v>
      </c>
      <c r="AI59" s="9">
        <f t="shared" si="12"/>
        <v>0.880797078</v>
      </c>
      <c r="AK59" s="3">
        <v>2.0</v>
      </c>
      <c r="AL59" s="9">
        <f t="shared" si="13"/>
        <v>0.880797078</v>
      </c>
      <c r="AN59" s="3">
        <v>1.0</v>
      </c>
      <c r="AO59" s="9">
        <f t="shared" si="14"/>
        <v>0.7310585786</v>
      </c>
      <c r="AQ59" s="3">
        <v>85.0</v>
      </c>
      <c r="AR59" s="9">
        <f t="shared" si="15"/>
        <v>1</v>
      </c>
      <c r="AT59" s="3">
        <v>18.0</v>
      </c>
      <c r="AU59" s="9">
        <f t="shared" si="16"/>
        <v>0.9999999848</v>
      </c>
      <c r="AW59" s="3">
        <v>4.0</v>
      </c>
      <c r="AX59" s="9">
        <f t="shared" si="17"/>
        <v>0.98201379</v>
      </c>
      <c r="AZ59" s="4">
        <v>66.571</v>
      </c>
      <c r="BA59" s="9">
        <f t="shared" si="18"/>
        <v>1</v>
      </c>
      <c r="BC59" s="3">
        <v>1.0</v>
      </c>
      <c r="BD59" s="9">
        <f t="shared" si="19"/>
        <v>0.7310585786</v>
      </c>
      <c r="BF59" s="3">
        <v>2.0</v>
      </c>
      <c r="BG59" s="9">
        <f t="shared" si="20"/>
        <v>0.880797078</v>
      </c>
    </row>
    <row r="60" ht="15.75" customHeight="1">
      <c r="A60" s="3">
        <v>30.0</v>
      </c>
      <c r="B60" s="9">
        <f t="shared" si="1"/>
        <v>1</v>
      </c>
      <c r="D60" s="3">
        <v>1.0</v>
      </c>
      <c r="E60" s="9">
        <f t="shared" si="2"/>
        <v>0.7310585786</v>
      </c>
      <c r="G60" s="3">
        <v>2.0</v>
      </c>
      <c r="H60" s="9">
        <f t="shared" si="3"/>
        <v>0.880797078</v>
      </c>
      <c r="J60" s="3">
        <v>2.0</v>
      </c>
      <c r="K60" s="9">
        <f t="shared" si="4"/>
        <v>0.880797078</v>
      </c>
      <c r="M60" s="3">
        <v>2.0</v>
      </c>
      <c r="N60" s="9">
        <f t="shared" si="5"/>
        <v>0.880797078</v>
      </c>
      <c r="P60" s="3">
        <v>2.0</v>
      </c>
      <c r="Q60" s="9">
        <f t="shared" si="6"/>
        <v>0.880797078</v>
      </c>
      <c r="S60" s="3">
        <v>2.0</v>
      </c>
      <c r="T60" s="9">
        <f t="shared" si="7"/>
        <v>0.880797078</v>
      </c>
      <c r="V60" s="3">
        <v>2.0</v>
      </c>
      <c r="W60" s="9">
        <f t="shared" si="8"/>
        <v>0.880797078</v>
      </c>
      <c r="Y60" s="3">
        <v>2.0</v>
      </c>
      <c r="Z60" s="9">
        <f t="shared" si="9"/>
        <v>0.880797078</v>
      </c>
      <c r="AB60" s="3">
        <v>2.0</v>
      </c>
      <c r="AC60" s="9">
        <f t="shared" si="10"/>
        <v>0.880797078</v>
      </c>
      <c r="AE60" s="3">
        <v>2.0</v>
      </c>
      <c r="AF60" s="9">
        <f t="shared" si="11"/>
        <v>0.880797078</v>
      </c>
      <c r="AH60" s="3">
        <v>2.0</v>
      </c>
      <c r="AI60" s="9">
        <f t="shared" si="12"/>
        <v>0.880797078</v>
      </c>
      <c r="AK60" s="3">
        <v>2.0</v>
      </c>
      <c r="AL60" s="9">
        <f t="shared" si="13"/>
        <v>0.880797078</v>
      </c>
      <c r="AN60" s="3">
        <v>1.0</v>
      </c>
      <c r="AO60" s="9">
        <f t="shared" si="14"/>
        <v>0.7310585786</v>
      </c>
      <c r="AQ60" s="4">
        <v>101.314</v>
      </c>
      <c r="AR60" s="9">
        <f t="shared" si="15"/>
        <v>1</v>
      </c>
      <c r="AT60" s="3">
        <v>120.0</v>
      </c>
      <c r="AU60" s="9">
        <f t="shared" si="16"/>
        <v>1</v>
      </c>
      <c r="AW60" s="3">
        <v>3.9</v>
      </c>
      <c r="AX60" s="9">
        <f t="shared" si="17"/>
        <v>0.9801596943</v>
      </c>
      <c r="AZ60" s="4">
        <v>66.571</v>
      </c>
      <c r="BA60" s="9">
        <f t="shared" si="18"/>
        <v>1</v>
      </c>
      <c r="BC60" s="3">
        <v>1.0</v>
      </c>
      <c r="BD60" s="9">
        <f t="shared" si="19"/>
        <v>0.7310585786</v>
      </c>
      <c r="BF60" s="3">
        <v>2.0</v>
      </c>
      <c r="BG60" s="9">
        <f t="shared" si="20"/>
        <v>0.880797078</v>
      </c>
    </row>
    <row r="61" ht="15.75" customHeight="1">
      <c r="A61" s="3">
        <v>30.0</v>
      </c>
      <c r="B61" s="9">
        <f t="shared" si="1"/>
        <v>1</v>
      </c>
      <c r="D61" s="3">
        <v>1.0</v>
      </c>
      <c r="E61" s="9">
        <f t="shared" si="2"/>
        <v>0.7310585786</v>
      </c>
      <c r="G61" s="3">
        <v>2.0</v>
      </c>
      <c r="H61" s="9">
        <f t="shared" si="3"/>
        <v>0.880797078</v>
      </c>
      <c r="J61" s="3">
        <v>2.0</v>
      </c>
      <c r="K61" s="9">
        <f t="shared" si="4"/>
        <v>0.880797078</v>
      </c>
      <c r="M61" s="3">
        <v>1.0</v>
      </c>
      <c r="N61" s="9">
        <f t="shared" si="5"/>
        <v>0.880797078</v>
      </c>
      <c r="P61" s="3">
        <v>2.0</v>
      </c>
      <c r="Q61" s="9">
        <f t="shared" si="6"/>
        <v>0.880797078</v>
      </c>
      <c r="S61" s="3">
        <v>2.0</v>
      </c>
      <c r="T61" s="9">
        <f t="shared" si="7"/>
        <v>0.880797078</v>
      </c>
      <c r="V61" s="3">
        <v>2.0</v>
      </c>
      <c r="W61" s="9">
        <f t="shared" si="8"/>
        <v>0.880797078</v>
      </c>
      <c r="Y61" s="3">
        <v>1.0</v>
      </c>
      <c r="Z61" s="9">
        <f t="shared" si="9"/>
        <v>0.7310585786</v>
      </c>
      <c r="AB61" s="3">
        <v>2.0</v>
      </c>
      <c r="AC61" s="9">
        <f t="shared" si="10"/>
        <v>0.880797078</v>
      </c>
      <c r="AE61" s="3">
        <v>2.0</v>
      </c>
      <c r="AF61" s="9">
        <f t="shared" si="11"/>
        <v>0.880797078</v>
      </c>
      <c r="AH61" s="3">
        <v>2.0</v>
      </c>
      <c r="AI61" s="9">
        <f t="shared" si="12"/>
        <v>0.880797078</v>
      </c>
      <c r="AK61" s="3">
        <v>2.0</v>
      </c>
      <c r="AL61" s="9">
        <f t="shared" si="13"/>
        <v>0.880797078</v>
      </c>
      <c r="AN61" s="3">
        <v>2.2</v>
      </c>
      <c r="AO61" s="9">
        <f t="shared" si="14"/>
        <v>0.9002495109</v>
      </c>
      <c r="AQ61" s="3">
        <v>57.0</v>
      </c>
      <c r="AR61" s="9">
        <f t="shared" si="15"/>
        <v>1</v>
      </c>
      <c r="AT61" s="3">
        <v>144.0</v>
      </c>
      <c r="AU61" s="9">
        <f t="shared" si="16"/>
        <v>1</v>
      </c>
      <c r="AW61" s="3">
        <v>4.9</v>
      </c>
      <c r="AX61" s="9">
        <f t="shared" si="17"/>
        <v>0.9926084587</v>
      </c>
      <c r="AZ61" s="3">
        <v>78.0</v>
      </c>
      <c r="BA61" s="9">
        <f t="shared" si="18"/>
        <v>1</v>
      </c>
      <c r="BC61" s="3">
        <v>1.0</v>
      </c>
      <c r="BD61" s="9">
        <f t="shared" si="19"/>
        <v>0.7310585786</v>
      </c>
      <c r="BF61" s="3">
        <v>2.0</v>
      </c>
      <c r="BG61" s="9">
        <f t="shared" si="20"/>
        <v>0.880797078</v>
      </c>
    </row>
    <row r="62" ht="15.75" customHeight="1">
      <c r="A62" s="3">
        <v>30.0</v>
      </c>
      <c r="B62" s="9">
        <f t="shared" si="1"/>
        <v>1</v>
      </c>
      <c r="D62" s="3">
        <v>1.0</v>
      </c>
      <c r="E62" s="9">
        <f t="shared" si="2"/>
        <v>0.7310585786</v>
      </c>
      <c r="G62" s="3">
        <v>2.0</v>
      </c>
      <c r="H62" s="9">
        <f t="shared" si="3"/>
        <v>0.880797078</v>
      </c>
      <c r="J62" s="3">
        <v>2.0</v>
      </c>
      <c r="K62" s="9">
        <f t="shared" si="4"/>
        <v>0.880797078</v>
      </c>
      <c r="M62" s="3">
        <v>1.0</v>
      </c>
      <c r="N62" s="9">
        <f t="shared" si="5"/>
        <v>0.880797078</v>
      </c>
      <c r="P62" s="3">
        <v>2.0</v>
      </c>
      <c r="Q62" s="9">
        <f t="shared" si="6"/>
        <v>0.880797078</v>
      </c>
      <c r="S62" s="3">
        <v>2.0</v>
      </c>
      <c r="T62" s="9">
        <f t="shared" si="7"/>
        <v>0.880797078</v>
      </c>
      <c r="V62" s="3">
        <v>2.0</v>
      </c>
      <c r="W62" s="9">
        <f t="shared" si="8"/>
        <v>0.880797078</v>
      </c>
      <c r="Y62" s="3">
        <v>2.0</v>
      </c>
      <c r="Z62" s="9">
        <f t="shared" si="9"/>
        <v>0.880797078</v>
      </c>
      <c r="AB62" s="3">
        <v>2.0</v>
      </c>
      <c r="AC62" s="9">
        <f t="shared" si="10"/>
        <v>0.880797078</v>
      </c>
      <c r="AE62" s="3">
        <v>2.0</v>
      </c>
      <c r="AF62" s="9">
        <f t="shared" si="11"/>
        <v>0.880797078</v>
      </c>
      <c r="AH62" s="3">
        <v>2.0</v>
      </c>
      <c r="AI62" s="9">
        <f t="shared" si="12"/>
        <v>0.880797078</v>
      </c>
      <c r="AK62" s="3">
        <v>2.0</v>
      </c>
      <c r="AL62" s="9">
        <f t="shared" si="13"/>
        <v>0.880797078</v>
      </c>
      <c r="AN62" s="3">
        <v>0.7</v>
      </c>
      <c r="AO62" s="9">
        <f t="shared" si="14"/>
        <v>0.6681877722</v>
      </c>
      <c r="AQ62" s="3">
        <v>50.0</v>
      </c>
      <c r="AR62" s="9">
        <f t="shared" si="15"/>
        <v>1</v>
      </c>
      <c r="AT62" s="3">
        <v>78.0</v>
      </c>
      <c r="AU62" s="9">
        <f t="shared" si="16"/>
        <v>1</v>
      </c>
      <c r="AW62" s="3">
        <v>4.2</v>
      </c>
      <c r="AX62" s="9">
        <f t="shared" si="17"/>
        <v>0.9852259683</v>
      </c>
      <c r="AZ62" s="3">
        <v>74.0</v>
      </c>
      <c r="BA62" s="9">
        <f t="shared" si="18"/>
        <v>1</v>
      </c>
      <c r="BC62" s="3">
        <v>1.0</v>
      </c>
      <c r="BD62" s="9">
        <f t="shared" si="19"/>
        <v>0.7310585786</v>
      </c>
      <c r="BF62" s="3">
        <v>2.0</v>
      </c>
      <c r="BG62" s="9">
        <f t="shared" si="20"/>
        <v>0.880797078</v>
      </c>
    </row>
    <row r="63" ht="15.75" customHeight="1">
      <c r="A63" s="3">
        <v>30.0</v>
      </c>
      <c r="B63" s="9">
        <f t="shared" si="1"/>
        <v>1</v>
      </c>
      <c r="D63" s="3">
        <v>1.0</v>
      </c>
      <c r="E63" s="9">
        <f t="shared" si="2"/>
        <v>0.7310585786</v>
      </c>
      <c r="G63" s="3">
        <v>2.0</v>
      </c>
      <c r="H63" s="9">
        <f t="shared" si="3"/>
        <v>0.880797078</v>
      </c>
      <c r="J63" s="3">
        <v>1.0</v>
      </c>
      <c r="K63" s="9">
        <f t="shared" si="4"/>
        <v>0.7310585786</v>
      </c>
      <c r="M63" s="3">
        <v>2.0</v>
      </c>
      <c r="N63" s="9">
        <f t="shared" si="5"/>
        <v>0.880797078</v>
      </c>
      <c r="P63" s="3">
        <v>2.0</v>
      </c>
      <c r="Q63" s="9">
        <f t="shared" si="6"/>
        <v>0.880797078</v>
      </c>
      <c r="S63" s="3">
        <v>2.0</v>
      </c>
      <c r="T63" s="9">
        <f t="shared" si="7"/>
        <v>0.880797078</v>
      </c>
      <c r="V63" s="3">
        <v>2.0</v>
      </c>
      <c r="W63" s="9">
        <f t="shared" si="8"/>
        <v>0.880797078</v>
      </c>
      <c r="Y63" s="3">
        <v>2.0</v>
      </c>
      <c r="Z63" s="9">
        <f t="shared" si="9"/>
        <v>0.880797078</v>
      </c>
      <c r="AB63" s="3">
        <v>2.0</v>
      </c>
      <c r="AC63" s="9">
        <f t="shared" si="10"/>
        <v>0.880797078</v>
      </c>
      <c r="AE63" s="3">
        <v>2.0</v>
      </c>
      <c r="AF63" s="9">
        <f t="shared" si="11"/>
        <v>0.880797078</v>
      </c>
      <c r="AH63" s="3">
        <v>2.0</v>
      </c>
      <c r="AI63" s="9">
        <f t="shared" si="12"/>
        <v>0.880797078</v>
      </c>
      <c r="AK63" s="3">
        <v>2.0</v>
      </c>
      <c r="AL63" s="9">
        <f t="shared" si="13"/>
        <v>0.880797078</v>
      </c>
      <c r="AN63" s="3">
        <v>0.7</v>
      </c>
      <c r="AO63" s="9">
        <f t="shared" si="14"/>
        <v>0.6681877722</v>
      </c>
      <c r="AQ63" s="3">
        <v>52.0</v>
      </c>
      <c r="AR63" s="9">
        <f t="shared" si="15"/>
        <v>1</v>
      </c>
      <c r="AT63" s="3">
        <v>38.0</v>
      </c>
      <c r="AU63" s="9">
        <f t="shared" si="16"/>
        <v>1</v>
      </c>
      <c r="AW63" s="3">
        <v>3.9</v>
      </c>
      <c r="AX63" s="9">
        <f t="shared" si="17"/>
        <v>0.9801596943</v>
      </c>
      <c r="AZ63" s="3">
        <v>52.0</v>
      </c>
      <c r="BA63" s="9">
        <f t="shared" si="18"/>
        <v>1</v>
      </c>
      <c r="BC63" s="3">
        <v>1.0</v>
      </c>
      <c r="BD63" s="9">
        <f t="shared" si="19"/>
        <v>0.7310585786</v>
      </c>
      <c r="BF63" s="3">
        <v>2.0</v>
      </c>
      <c r="BG63" s="9">
        <f t="shared" si="20"/>
        <v>0.880797078</v>
      </c>
    </row>
    <row r="64" ht="15.75" customHeight="1">
      <c r="A64" s="3">
        <v>30.0</v>
      </c>
      <c r="B64" s="9">
        <f t="shared" si="1"/>
        <v>1</v>
      </c>
      <c r="D64" s="3">
        <v>1.0</v>
      </c>
      <c r="E64" s="9">
        <f t="shared" si="2"/>
        <v>0.7310585786</v>
      </c>
      <c r="G64" s="3">
        <v>1.0</v>
      </c>
      <c r="H64" s="9">
        <f t="shared" si="3"/>
        <v>0.7310585786</v>
      </c>
      <c r="J64" s="3">
        <v>2.0</v>
      </c>
      <c r="K64" s="9">
        <f t="shared" si="4"/>
        <v>0.880797078</v>
      </c>
      <c r="M64" s="3">
        <v>2.0</v>
      </c>
      <c r="N64" s="9">
        <f t="shared" si="5"/>
        <v>0.880797078</v>
      </c>
      <c r="P64" s="3">
        <v>2.0</v>
      </c>
      <c r="Q64" s="9">
        <f t="shared" si="6"/>
        <v>0.880797078</v>
      </c>
      <c r="S64" s="3">
        <v>2.0</v>
      </c>
      <c r="T64" s="9">
        <f t="shared" si="7"/>
        <v>0.880797078</v>
      </c>
      <c r="V64" s="3">
        <v>2.0</v>
      </c>
      <c r="W64" s="9">
        <f t="shared" si="8"/>
        <v>0.880797078</v>
      </c>
      <c r="Y64" s="3">
        <v>2.0</v>
      </c>
      <c r="Z64" s="9">
        <f t="shared" si="9"/>
        <v>0.880797078</v>
      </c>
      <c r="AB64" s="3">
        <v>2.0</v>
      </c>
      <c r="AC64" s="9">
        <f t="shared" si="10"/>
        <v>0.880797078</v>
      </c>
      <c r="AE64" s="3">
        <v>2.0</v>
      </c>
      <c r="AF64" s="9">
        <f t="shared" si="11"/>
        <v>0.880797078</v>
      </c>
      <c r="AH64" s="3">
        <v>2.0</v>
      </c>
      <c r="AI64" s="9">
        <f t="shared" si="12"/>
        <v>0.880797078</v>
      </c>
      <c r="AK64" s="3">
        <v>2.0</v>
      </c>
      <c r="AL64" s="9">
        <f t="shared" si="13"/>
        <v>0.880797078</v>
      </c>
      <c r="AN64" s="3">
        <v>0.7</v>
      </c>
      <c r="AO64" s="9">
        <f t="shared" si="14"/>
        <v>0.6681877722</v>
      </c>
      <c r="AQ64" s="3">
        <v>100.0</v>
      </c>
      <c r="AR64" s="9">
        <f t="shared" si="15"/>
        <v>1</v>
      </c>
      <c r="AT64" s="3">
        <v>31.0</v>
      </c>
      <c r="AU64" s="9">
        <f t="shared" si="16"/>
        <v>1</v>
      </c>
      <c r="AW64" s="3">
        <v>4.0</v>
      </c>
      <c r="AX64" s="9">
        <f t="shared" si="17"/>
        <v>0.98201379</v>
      </c>
      <c r="AZ64" s="3">
        <v>100.0</v>
      </c>
      <c r="BA64" s="9">
        <f t="shared" si="18"/>
        <v>1</v>
      </c>
      <c r="BC64" s="3">
        <v>1.0</v>
      </c>
      <c r="BD64" s="9">
        <f t="shared" si="19"/>
        <v>0.7310585786</v>
      </c>
      <c r="BF64" s="3">
        <v>2.0</v>
      </c>
      <c r="BG64" s="9">
        <f t="shared" si="20"/>
        <v>0.880797078</v>
      </c>
    </row>
    <row r="65" ht="15.75" customHeight="1">
      <c r="A65" s="3">
        <v>30.0</v>
      </c>
      <c r="B65" s="9">
        <f t="shared" si="1"/>
        <v>1</v>
      </c>
      <c r="D65" s="3">
        <v>1.0</v>
      </c>
      <c r="E65" s="9">
        <f t="shared" si="2"/>
        <v>0.7310585786</v>
      </c>
      <c r="G65" s="3">
        <v>1.0</v>
      </c>
      <c r="H65" s="9">
        <f t="shared" si="3"/>
        <v>0.7310585786</v>
      </c>
      <c r="J65" s="3">
        <v>2.0</v>
      </c>
      <c r="K65" s="9">
        <f t="shared" si="4"/>
        <v>0.880797078</v>
      </c>
      <c r="M65" s="3">
        <v>1.0</v>
      </c>
      <c r="N65" s="9">
        <f t="shared" si="5"/>
        <v>0.7310585786</v>
      </c>
      <c r="P65" s="3">
        <v>1.0</v>
      </c>
      <c r="Q65" s="9">
        <f t="shared" si="6"/>
        <v>0.7310585786</v>
      </c>
      <c r="S65" s="3">
        <v>2.0</v>
      </c>
      <c r="T65" s="9">
        <f t="shared" si="7"/>
        <v>0.880797078</v>
      </c>
      <c r="V65" s="3">
        <v>2.0</v>
      </c>
      <c r="W65" s="9">
        <f t="shared" si="8"/>
        <v>0.880797078</v>
      </c>
      <c r="Y65" s="3">
        <v>1.0</v>
      </c>
      <c r="Z65" s="9">
        <f t="shared" si="9"/>
        <v>0.7310585786</v>
      </c>
      <c r="AB65" s="3">
        <v>2.0</v>
      </c>
      <c r="AC65" s="9">
        <f t="shared" si="10"/>
        <v>0.880797078</v>
      </c>
      <c r="AE65" s="3">
        <v>1.0</v>
      </c>
      <c r="AF65" s="9">
        <f t="shared" si="11"/>
        <v>0.7310585786</v>
      </c>
      <c r="AH65" s="3">
        <v>2.0</v>
      </c>
      <c r="AI65" s="9">
        <f t="shared" si="12"/>
        <v>0.880797078</v>
      </c>
      <c r="AK65" s="3">
        <v>2.0</v>
      </c>
      <c r="AL65" s="9">
        <f t="shared" si="13"/>
        <v>0.880797078</v>
      </c>
      <c r="AN65" s="3">
        <v>0.8</v>
      </c>
      <c r="AO65" s="9">
        <f t="shared" si="14"/>
        <v>0.6899744811</v>
      </c>
      <c r="AQ65" s="3">
        <v>147.0</v>
      </c>
      <c r="AR65" s="9">
        <f t="shared" si="15"/>
        <v>1</v>
      </c>
      <c r="AT65" s="3">
        <v>128.0</v>
      </c>
      <c r="AU65" s="9">
        <f t="shared" si="16"/>
        <v>1</v>
      </c>
      <c r="AW65" s="3">
        <v>3.9</v>
      </c>
      <c r="AX65" s="9">
        <f t="shared" si="17"/>
        <v>0.9801596943</v>
      </c>
      <c r="AZ65" s="3">
        <v>100.0</v>
      </c>
      <c r="BA65" s="9">
        <f t="shared" si="18"/>
        <v>1</v>
      </c>
      <c r="BC65" s="3">
        <v>2.0</v>
      </c>
      <c r="BD65" s="9">
        <f t="shared" si="19"/>
        <v>0.880797078</v>
      </c>
      <c r="BF65" s="3">
        <v>2.0</v>
      </c>
      <c r="BG65" s="9">
        <f t="shared" si="20"/>
        <v>0.880797078</v>
      </c>
    </row>
    <row r="66" ht="15.75" customHeight="1">
      <c r="A66" s="3">
        <v>31.0</v>
      </c>
      <c r="B66" s="9">
        <f t="shared" si="1"/>
        <v>1</v>
      </c>
      <c r="D66" s="3">
        <v>1.0</v>
      </c>
      <c r="E66" s="9">
        <f t="shared" si="2"/>
        <v>0.7310585786</v>
      </c>
      <c r="G66" s="4">
        <v>2.0</v>
      </c>
      <c r="H66" s="9">
        <f t="shared" si="3"/>
        <v>0.880797078</v>
      </c>
      <c r="J66" s="3">
        <v>1.0</v>
      </c>
      <c r="K66" s="9">
        <f t="shared" si="4"/>
        <v>0.7310585786</v>
      </c>
      <c r="M66" s="3">
        <v>2.0</v>
      </c>
      <c r="N66" s="9">
        <f t="shared" si="5"/>
        <v>0.880797078</v>
      </c>
      <c r="P66" s="3">
        <v>2.0</v>
      </c>
      <c r="Q66" s="9">
        <f t="shared" si="6"/>
        <v>0.880797078</v>
      </c>
      <c r="S66" s="3">
        <v>2.0</v>
      </c>
      <c r="T66" s="9">
        <f t="shared" si="7"/>
        <v>0.880797078</v>
      </c>
      <c r="V66" s="3">
        <v>2.0</v>
      </c>
      <c r="W66" s="9">
        <f t="shared" si="8"/>
        <v>0.880797078</v>
      </c>
      <c r="Y66" s="3">
        <v>2.0</v>
      </c>
      <c r="Z66" s="9">
        <f t="shared" si="9"/>
        <v>0.880797078</v>
      </c>
      <c r="AB66" s="3">
        <v>2.0</v>
      </c>
      <c r="AC66" s="9">
        <f t="shared" si="10"/>
        <v>0.880797078</v>
      </c>
      <c r="AE66" s="3">
        <v>2.0</v>
      </c>
      <c r="AF66" s="9">
        <f t="shared" si="11"/>
        <v>0.880797078</v>
      </c>
      <c r="AH66" s="3">
        <v>2.0</v>
      </c>
      <c r="AI66" s="9">
        <f t="shared" si="12"/>
        <v>0.880797078</v>
      </c>
      <c r="AK66" s="3">
        <v>2.0</v>
      </c>
      <c r="AL66" s="9">
        <f t="shared" si="13"/>
        <v>0.880797078</v>
      </c>
      <c r="AN66" s="3">
        <v>0.7</v>
      </c>
      <c r="AO66" s="9">
        <f t="shared" si="14"/>
        <v>0.6681877722</v>
      </c>
      <c r="AQ66" s="3">
        <v>46.0</v>
      </c>
      <c r="AR66" s="9">
        <f t="shared" si="15"/>
        <v>1</v>
      </c>
      <c r="AT66" s="3">
        <v>52.0</v>
      </c>
      <c r="AU66" s="9">
        <f t="shared" si="16"/>
        <v>1</v>
      </c>
      <c r="AW66" s="3">
        <v>4.0</v>
      </c>
      <c r="AX66" s="9">
        <f t="shared" si="17"/>
        <v>0.98201379</v>
      </c>
      <c r="AZ66" s="3">
        <v>80.0</v>
      </c>
      <c r="BA66" s="9">
        <f t="shared" si="18"/>
        <v>1</v>
      </c>
      <c r="BC66" s="3">
        <v>1.0</v>
      </c>
      <c r="BD66" s="9">
        <f t="shared" si="19"/>
        <v>0.7310585786</v>
      </c>
      <c r="BF66" s="3">
        <v>2.0</v>
      </c>
      <c r="BG66" s="9">
        <f t="shared" si="20"/>
        <v>0.880797078</v>
      </c>
    </row>
    <row r="67" ht="15.75" customHeight="1">
      <c r="A67" s="3">
        <v>31.0</v>
      </c>
      <c r="B67" s="9">
        <f t="shared" si="1"/>
        <v>1</v>
      </c>
      <c r="D67" s="3">
        <v>1.0</v>
      </c>
      <c r="E67" s="9">
        <f t="shared" si="2"/>
        <v>0.7310585786</v>
      </c>
      <c r="G67" s="3">
        <v>2.0</v>
      </c>
      <c r="H67" s="9">
        <f t="shared" si="3"/>
        <v>0.880797078</v>
      </c>
      <c r="J67" s="3">
        <v>2.0</v>
      </c>
      <c r="K67" s="9">
        <f t="shared" si="4"/>
        <v>0.880797078</v>
      </c>
      <c r="M67" s="3">
        <v>2.0</v>
      </c>
      <c r="N67" s="9">
        <f t="shared" si="5"/>
        <v>0.880797078</v>
      </c>
      <c r="P67" s="3">
        <v>2.0</v>
      </c>
      <c r="Q67" s="9">
        <f t="shared" si="6"/>
        <v>0.880797078</v>
      </c>
      <c r="S67" s="3">
        <v>2.0</v>
      </c>
      <c r="T67" s="9">
        <f t="shared" si="7"/>
        <v>0.880797078</v>
      </c>
      <c r="V67" s="3">
        <v>2.0</v>
      </c>
      <c r="W67" s="9">
        <f t="shared" si="8"/>
        <v>0.880797078</v>
      </c>
      <c r="Y67" s="3">
        <v>2.0</v>
      </c>
      <c r="Z67" s="9">
        <f t="shared" si="9"/>
        <v>0.880797078</v>
      </c>
      <c r="AB67" s="3">
        <v>2.0</v>
      </c>
      <c r="AC67" s="9">
        <f t="shared" si="10"/>
        <v>0.880797078</v>
      </c>
      <c r="AE67" s="3">
        <v>2.0</v>
      </c>
      <c r="AF67" s="9">
        <f t="shared" si="11"/>
        <v>0.880797078</v>
      </c>
      <c r="AH67" s="3">
        <v>2.0</v>
      </c>
      <c r="AI67" s="9">
        <f t="shared" si="12"/>
        <v>0.880797078</v>
      </c>
      <c r="AK67" s="3">
        <v>2.0</v>
      </c>
      <c r="AL67" s="9">
        <f t="shared" si="13"/>
        <v>0.880797078</v>
      </c>
      <c r="AN67" s="3">
        <v>1.0</v>
      </c>
      <c r="AO67" s="9">
        <f t="shared" si="14"/>
        <v>0.7310585786</v>
      </c>
      <c r="AQ67" s="3">
        <v>85.0</v>
      </c>
      <c r="AR67" s="9">
        <f t="shared" si="15"/>
        <v>1</v>
      </c>
      <c r="AT67" s="3">
        <v>20.0</v>
      </c>
      <c r="AU67" s="9">
        <f t="shared" si="16"/>
        <v>0.9999999979</v>
      </c>
      <c r="AW67" s="3">
        <v>4.0</v>
      </c>
      <c r="AX67" s="9">
        <f t="shared" si="17"/>
        <v>0.98201379</v>
      </c>
      <c r="AZ67" s="3">
        <v>100.0</v>
      </c>
      <c r="BA67" s="9">
        <f t="shared" si="18"/>
        <v>1</v>
      </c>
      <c r="BC67" s="3">
        <v>1.0</v>
      </c>
      <c r="BD67" s="9">
        <f t="shared" si="19"/>
        <v>0.7310585786</v>
      </c>
      <c r="BF67" s="3">
        <v>2.0</v>
      </c>
      <c r="BG67" s="9">
        <f t="shared" si="20"/>
        <v>0.880797078</v>
      </c>
    </row>
    <row r="68" ht="15.75" customHeight="1">
      <c r="A68" s="3">
        <v>31.0</v>
      </c>
      <c r="B68" s="9">
        <f t="shared" si="1"/>
        <v>1</v>
      </c>
      <c r="D68" s="3">
        <v>1.0</v>
      </c>
      <c r="E68" s="9">
        <f t="shared" si="2"/>
        <v>0.7310585786</v>
      </c>
      <c r="G68" s="3">
        <v>1.0</v>
      </c>
      <c r="H68" s="9">
        <f t="shared" si="3"/>
        <v>0.7310585786</v>
      </c>
      <c r="J68" s="3">
        <v>2.0</v>
      </c>
      <c r="K68" s="9">
        <f t="shared" si="4"/>
        <v>0.880797078</v>
      </c>
      <c r="M68" s="3">
        <v>1.0</v>
      </c>
      <c r="N68" s="9">
        <f t="shared" si="5"/>
        <v>0.880797078</v>
      </c>
      <c r="P68" s="3">
        <v>2.0</v>
      </c>
      <c r="Q68" s="9">
        <f t="shared" si="6"/>
        <v>0.880797078</v>
      </c>
      <c r="S68" s="3">
        <v>2.0</v>
      </c>
      <c r="T68" s="9">
        <f t="shared" si="7"/>
        <v>0.880797078</v>
      </c>
      <c r="V68" s="3">
        <v>2.0</v>
      </c>
      <c r="W68" s="9">
        <f t="shared" si="8"/>
        <v>0.880797078</v>
      </c>
      <c r="Y68" s="3">
        <v>2.0</v>
      </c>
      <c r="Z68" s="9">
        <f t="shared" si="9"/>
        <v>0.880797078</v>
      </c>
      <c r="AB68" s="3">
        <v>2.0</v>
      </c>
      <c r="AC68" s="9">
        <f t="shared" si="10"/>
        <v>0.880797078</v>
      </c>
      <c r="AE68" s="3">
        <v>2.0</v>
      </c>
      <c r="AF68" s="9">
        <f t="shared" si="11"/>
        <v>0.880797078</v>
      </c>
      <c r="AH68" s="3">
        <v>2.0</v>
      </c>
      <c r="AI68" s="9">
        <f t="shared" si="12"/>
        <v>0.880797078</v>
      </c>
      <c r="AK68" s="3">
        <v>2.0</v>
      </c>
      <c r="AL68" s="9">
        <f t="shared" si="13"/>
        <v>0.880797078</v>
      </c>
      <c r="AN68" s="3">
        <v>1.2</v>
      </c>
      <c r="AO68" s="9">
        <f t="shared" si="14"/>
        <v>0.7685247835</v>
      </c>
      <c r="AQ68" s="3">
        <v>75.0</v>
      </c>
      <c r="AR68" s="9">
        <f t="shared" si="15"/>
        <v>1</v>
      </c>
      <c r="AT68" s="3">
        <v>173.0</v>
      </c>
      <c r="AU68" s="9">
        <f t="shared" si="16"/>
        <v>1</v>
      </c>
      <c r="AW68" s="3">
        <v>4.2</v>
      </c>
      <c r="AX68" s="9">
        <f t="shared" si="17"/>
        <v>0.9852259683</v>
      </c>
      <c r="AZ68" s="3">
        <v>54.0</v>
      </c>
      <c r="BA68" s="9">
        <f t="shared" si="18"/>
        <v>1</v>
      </c>
      <c r="BC68" s="3">
        <v>2.0</v>
      </c>
      <c r="BD68" s="9">
        <f t="shared" si="19"/>
        <v>0.880797078</v>
      </c>
      <c r="BF68" s="3">
        <v>2.0</v>
      </c>
      <c r="BG68" s="9">
        <f t="shared" si="20"/>
        <v>0.880797078</v>
      </c>
    </row>
    <row r="69" ht="15.75" customHeight="1">
      <c r="A69" s="3">
        <v>32.0</v>
      </c>
      <c r="B69" s="9">
        <f t="shared" si="1"/>
        <v>1</v>
      </c>
      <c r="D69" s="3">
        <v>1.0</v>
      </c>
      <c r="E69" s="9">
        <f t="shared" si="2"/>
        <v>0.7310585786</v>
      </c>
      <c r="G69" s="3">
        <v>2.0</v>
      </c>
      <c r="H69" s="9">
        <f t="shared" si="3"/>
        <v>0.880797078</v>
      </c>
      <c r="J69" s="3">
        <v>1.0</v>
      </c>
      <c r="K69" s="9">
        <f t="shared" si="4"/>
        <v>0.7310585786</v>
      </c>
      <c r="M69" s="3">
        <v>1.0</v>
      </c>
      <c r="N69" s="9">
        <f t="shared" si="5"/>
        <v>0.880797078</v>
      </c>
      <c r="P69" s="3">
        <v>2.0</v>
      </c>
      <c r="Q69" s="9">
        <f t="shared" si="6"/>
        <v>0.880797078</v>
      </c>
      <c r="S69" s="3">
        <v>2.0</v>
      </c>
      <c r="T69" s="9">
        <f t="shared" si="7"/>
        <v>0.880797078</v>
      </c>
      <c r="V69" s="3">
        <v>2.0</v>
      </c>
      <c r="W69" s="9">
        <f t="shared" si="8"/>
        <v>0.880797078</v>
      </c>
      <c r="Y69" s="3">
        <v>1.0</v>
      </c>
      <c r="Z69" s="9">
        <f t="shared" si="9"/>
        <v>0.7310585786</v>
      </c>
      <c r="AB69" s="3">
        <v>2.0</v>
      </c>
      <c r="AC69" s="9">
        <f t="shared" si="10"/>
        <v>0.880797078</v>
      </c>
      <c r="AE69" s="3">
        <v>1.0</v>
      </c>
      <c r="AF69" s="9">
        <f t="shared" si="11"/>
        <v>0.7310585786</v>
      </c>
      <c r="AH69" s="3">
        <v>2.0</v>
      </c>
      <c r="AI69" s="9">
        <f t="shared" si="12"/>
        <v>0.880797078</v>
      </c>
      <c r="AK69" s="3">
        <v>2.0</v>
      </c>
      <c r="AL69" s="9">
        <f t="shared" si="13"/>
        <v>0.880797078</v>
      </c>
      <c r="AN69" s="3">
        <v>1.0</v>
      </c>
      <c r="AO69" s="9">
        <f t="shared" si="14"/>
        <v>0.7310585786</v>
      </c>
      <c r="AQ69" s="3">
        <v>59.0</v>
      </c>
      <c r="AR69" s="9">
        <f t="shared" si="15"/>
        <v>1</v>
      </c>
      <c r="AT69" s="3">
        <v>249.0</v>
      </c>
      <c r="AU69" s="9">
        <f t="shared" si="16"/>
        <v>1</v>
      </c>
      <c r="AW69" s="3">
        <v>3.7</v>
      </c>
      <c r="AX69" s="9">
        <f t="shared" si="17"/>
        <v>0.9758729786</v>
      </c>
      <c r="AZ69" s="3">
        <v>54.0</v>
      </c>
      <c r="BA69" s="9">
        <f t="shared" si="18"/>
        <v>1</v>
      </c>
      <c r="BC69" s="3">
        <v>1.0</v>
      </c>
      <c r="BD69" s="9">
        <f t="shared" si="19"/>
        <v>0.7310585786</v>
      </c>
      <c r="BF69" s="3">
        <v>2.0</v>
      </c>
      <c r="BG69" s="9">
        <f t="shared" si="20"/>
        <v>0.880797078</v>
      </c>
    </row>
    <row r="70" ht="15.75" customHeight="1">
      <c r="A70" s="3">
        <v>32.0</v>
      </c>
      <c r="B70" s="9">
        <f t="shared" si="1"/>
        <v>1</v>
      </c>
      <c r="D70" s="3">
        <v>1.0</v>
      </c>
      <c r="E70" s="9">
        <f t="shared" si="2"/>
        <v>0.7310585786</v>
      </c>
      <c r="G70" s="3">
        <v>2.0</v>
      </c>
      <c r="H70" s="9">
        <f t="shared" si="3"/>
        <v>0.880797078</v>
      </c>
      <c r="J70" s="3">
        <v>2.0</v>
      </c>
      <c r="K70" s="9">
        <f t="shared" si="4"/>
        <v>0.880797078</v>
      </c>
      <c r="M70" s="3">
        <v>2.0</v>
      </c>
      <c r="N70" s="9">
        <f t="shared" si="5"/>
        <v>0.880797078</v>
      </c>
      <c r="P70" s="3">
        <v>2.0</v>
      </c>
      <c r="Q70" s="9">
        <f t="shared" si="6"/>
        <v>0.880797078</v>
      </c>
      <c r="S70" s="3">
        <v>2.0</v>
      </c>
      <c r="T70" s="9">
        <f t="shared" si="7"/>
        <v>0.880797078</v>
      </c>
      <c r="V70" s="3">
        <v>2.0</v>
      </c>
      <c r="W70" s="9">
        <f t="shared" si="8"/>
        <v>0.880797078</v>
      </c>
      <c r="Y70" s="3">
        <v>2.0</v>
      </c>
      <c r="Z70" s="9">
        <f t="shared" si="9"/>
        <v>0.880797078</v>
      </c>
      <c r="AB70" s="3">
        <v>2.0</v>
      </c>
      <c r="AC70" s="9">
        <f t="shared" si="10"/>
        <v>0.880797078</v>
      </c>
      <c r="AE70" s="3">
        <v>2.0</v>
      </c>
      <c r="AF70" s="9">
        <f t="shared" si="11"/>
        <v>0.880797078</v>
      </c>
      <c r="AH70" s="3">
        <v>2.0</v>
      </c>
      <c r="AI70" s="9">
        <f t="shared" si="12"/>
        <v>0.880797078</v>
      </c>
      <c r="AK70" s="3">
        <v>2.0</v>
      </c>
      <c r="AL70" s="9">
        <f t="shared" si="13"/>
        <v>0.880797078</v>
      </c>
      <c r="AN70" s="3">
        <v>0.7</v>
      </c>
      <c r="AO70" s="9">
        <f t="shared" si="14"/>
        <v>0.6681877722</v>
      </c>
      <c r="AQ70" s="3">
        <v>102.0</v>
      </c>
      <c r="AR70" s="9">
        <f t="shared" si="15"/>
        <v>1</v>
      </c>
      <c r="AT70" s="3">
        <v>64.0</v>
      </c>
      <c r="AU70" s="9">
        <f t="shared" si="16"/>
        <v>1</v>
      </c>
      <c r="AW70" s="3">
        <v>4.0</v>
      </c>
      <c r="AX70" s="9">
        <f t="shared" si="17"/>
        <v>0.98201379</v>
      </c>
      <c r="AZ70" s="3">
        <v>90.0</v>
      </c>
      <c r="BA70" s="9">
        <f t="shared" si="18"/>
        <v>1</v>
      </c>
      <c r="BC70" s="3">
        <v>1.0</v>
      </c>
      <c r="BD70" s="9">
        <f t="shared" si="19"/>
        <v>0.7310585786</v>
      </c>
      <c r="BF70" s="3">
        <v>2.0</v>
      </c>
      <c r="BG70" s="9">
        <f t="shared" si="20"/>
        <v>0.880797078</v>
      </c>
    </row>
    <row r="71" ht="15.75" customHeight="1">
      <c r="A71" s="3">
        <v>32.0</v>
      </c>
      <c r="B71" s="9">
        <f t="shared" si="1"/>
        <v>1</v>
      </c>
      <c r="D71" s="3">
        <v>1.0</v>
      </c>
      <c r="E71" s="9">
        <f t="shared" si="2"/>
        <v>0.7310585786</v>
      </c>
      <c r="G71" s="3">
        <v>2.0</v>
      </c>
      <c r="H71" s="9">
        <f t="shared" si="3"/>
        <v>0.880797078</v>
      </c>
      <c r="J71" s="3">
        <v>2.0</v>
      </c>
      <c r="K71" s="9">
        <f t="shared" si="4"/>
        <v>0.880797078</v>
      </c>
      <c r="M71" s="3">
        <v>1.0</v>
      </c>
      <c r="N71" s="9">
        <f t="shared" si="5"/>
        <v>0.7310585786</v>
      </c>
      <c r="P71" s="3">
        <v>1.0</v>
      </c>
      <c r="Q71" s="9">
        <f t="shared" si="6"/>
        <v>0.7310585786</v>
      </c>
      <c r="S71" s="3">
        <v>1.0</v>
      </c>
      <c r="T71" s="9">
        <f t="shared" si="7"/>
        <v>0.7310585786</v>
      </c>
      <c r="V71" s="3">
        <v>2.0</v>
      </c>
      <c r="W71" s="9">
        <f t="shared" si="8"/>
        <v>0.880797078</v>
      </c>
      <c r="Y71" s="3">
        <v>2.0</v>
      </c>
      <c r="Z71" s="9">
        <f t="shared" si="9"/>
        <v>0.880797078</v>
      </c>
      <c r="AB71" s="3">
        <v>2.0</v>
      </c>
      <c r="AC71" s="9">
        <f t="shared" si="10"/>
        <v>0.880797078</v>
      </c>
      <c r="AE71" s="3">
        <v>1.0</v>
      </c>
      <c r="AF71" s="9">
        <f t="shared" si="11"/>
        <v>0.7310585786</v>
      </c>
      <c r="AH71" s="3">
        <v>2.0</v>
      </c>
      <c r="AI71" s="9">
        <f t="shared" si="12"/>
        <v>0.880797078</v>
      </c>
      <c r="AK71" s="3">
        <v>1.0</v>
      </c>
      <c r="AL71" s="9">
        <f t="shared" si="13"/>
        <v>0.7310585786</v>
      </c>
      <c r="AN71" s="3">
        <v>3.5</v>
      </c>
      <c r="AO71" s="9">
        <f t="shared" si="14"/>
        <v>0.9706877692</v>
      </c>
      <c r="AQ71" s="3">
        <v>215.0</v>
      </c>
      <c r="AR71" s="9">
        <f t="shared" si="15"/>
        <v>1</v>
      </c>
      <c r="AT71" s="3">
        <v>54.0</v>
      </c>
      <c r="AU71" s="9">
        <f t="shared" si="16"/>
        <v>1</v>
      </c>
      <c r="AW71" s="3">
        <v>3.4</v>
      </c>
      <c r="AX71" s="9">
        <f t="shared" si="17"/>
        <v>0.9677045353</v>
      </c>
      <c r="AZ71" s="3">
        <v>29.0</v>
      </c>
      <c r="BA71" s="9">
        <f t="shared" si="18"/>
        <v>1</v>
      </c>
      <c r="BC71" s="3">
        <v>1.0</v>
      </c>
      <c r="BD71" s="9">
        <f t="shared" si="19"/>
        <v>0.7310585786</v>
      </c>
      <c r="BF71" s="3">
        <v>2.0</v>
      </c>
      <c r="BG71" s="9">
        <f t="shared" si="20"/>
        <v>0.880797078</v>
      </c>
    </row>
    <row r="72" ht="15.75" customHeight="1">
      <c r="A72" s="3">
        <v>32.0</v>
      </c>
      <c r="B72" s="9">
        <f t="shared" si="1"/>
        <v>1</v>
      </c>
      <c r="D72" s="3">
        <v>1.0</v>
      </c>
      <c r="E72" s="9">
        <f t="shared" si="2"/>
        <v>0.7310585786</v>
      </c>
      <c r="G72" s="3">
        <v>1.0</v>
      </c>
      <c r="H72" s="9">
        <f t="shared" si="3"/>
        <v>0.7310585786</v>
      </c>
      <c r="J72" s="3">
        <v>1.0</v>
      </c>
      <c r="K72" s="9">
        <f t="shared" si="4"/>
        <v>0.7310585786</v>
      </c>
      <c r="M72" s="3">
        <v>1.0</v>
      </c>
      <c r="N72" s="9">
        <f t="shared" si="5"/>
        <v>0.7310585786</v>
      </c>
      <c r="P72" s="3">
        <v>1.0</v>
      </c>
      <c r="Q72" s="9">
        <f t="shared" si="6"/>
        <v>0.7310585786</v>
      </c>
      <c r="S72" s="3">
        <v>2.0</v>
      </c>
      <c r="T72" s="9">
        <f t="shared" si="7"/>
        <v>0.880797078</v>
      </c>
      <c r="V72" s="3">
        <v>2.0</v>
      </c>
      <c r="W72" s="9">
        <f t="shared" si="8"/>
        <v>0.880797078</v>
      </c>
      <c r="Y72" s="3">
        <v>2.0</v>
      </c>
      <c r="Z72" s="9">
        <f t="shared" si="9"/>
        <v>0.880797078</v>
      </c>
      <c r="AB72" s="3">
        <v>2.0</v>
      </c>
      <c r="AC72" s="9">
        <f t="shared" si="10"/>
        <v>0.880797078</v>
      </c>
      <c r="AE72" s="3">
        <v>2.0</v>
      </c>
      <c r="AF72" s="9">
        <f t="shared" si="11"/>
        <v>0.880797078</v>
      </c>
      <c r="AH72" s="3">
        <v>2.0</v>
      </c>
      <c r="AI72" s="9">
        <f t="shared" si="12"/>
        <v>0.880797078</v>
      </c>
      <c r="AK72" s="3">
        <v>2.0</v>
      </c>
      <c r="AL72" s="9">
        <f t="shared" si="13"/>
        <v>0.880797078</v>
      </c>
      <c r="AN72" s="3">
        <v>1.0</v>
      </c>
      <c r="AO72" s="9">
        <f t="shared" si="14"/>
        <v>0.7310585786</v>
      </c>
      <c r="AQ72" s="3">
        <v>55.0</v>
      </c>
      <c r="AR72" s="9">
        <f t="shared" si="15"/>
        <v>1</v>
      </c>
      <c r="AT72" s="3">
        <v>45.0</v>
      </c>
      <c r="AU72" s="9">
        <f t="shared" si="16"/>
        <v>1</v>
      </c>
      <c r="AW72" s="3">
        <v>4.1</v>
      </c>
      <c r="AX72" s="9">
        <f t="shared" si="17"/>
        <v>0.9836975006</v>
      </c>
      <c r="AZ72" s="3">
        <v>56.0</v>
      </c>
      <c r="BA72" s="9">
        <f t="shared" si="18"/>
        <v>1</v>
      </c>
      <c r="BC72" s="3">
        <v>1.0</v>
      </c>
      <c r="BD72" s="9">
        <f t="shared" si="19"/>
        <v>0.7310585786</v>
      </c>
      <c r="BF72" s="3">
        <v>2.0</v>
      </c>
      <c r="BG72" s="9">
        <f t="shared" si="20"/>
        <v>0.880797078</v>
      </c>
    </row>
    <row r="73" ht="15.75" customHeight="1">
      <c r="A73" s="3">
        <v>33.0</v>
      </c>
      <c r="B73" s="9">
        <f t="shared" si="1"/>
        <v>1</v>
      </c>
      <c r="D73" s="3">
        <v>1.0</v>
      </c>
      <c r="E73" s="9">
        <f t="shared" si="2"/>
        <v>0.7310585786</v>
      </c>
      <c r="G73" s="3">
        <v>2.0</v>
      </c>
      <c r="H73" s="9">
        <f t="shared" si="3"/>
        <v>0.880797078</v>
      </c>
      <c r="J73" s="3">
        <v>2.0</v>
      </c>
      <c r="K73" s="9">
        <f t="shared" si="4"/>
        <v>0.880797078</v>
      </c>
      <c r="M73" s="3">
        <v>2.0</v>
      </c>
      <c r="N73" s="9">
        <f t="shared" si="5"/>
        <v>0.880797078</v>
      </c>
      <c r="P73" s="3">
        <v>2.0</v>
      </c>
      <c r="Q73" s="9">
        <f t="shared" si="6"/>
        <v>0.880797078</v>
      </c>
      <c r="S73" s="3">
        <v>2.0</v>
      </c>
      <c r="T73" s="9">
        <f t="shared" si="7"/>
        <v>0.880797078</v>
      </c>
      <c r="V73" s="3">
        <v>2.0</v>
      </c>
      <c r="W73" s="9">
        <f t="shared" si="8"/>
        <v>0.880797078</v>
      </c>
      <c r="Y73" s="3">
        <v>2.0</v>
      </c>
      <c r="Z73" s="9">
        <f t="shared" si="9"/>
        <v>0.880797078</v>
      </c>
      <c r="AB73" s="3">
        <v>2.0</v>
      </c>
      <c r="AC73" s="9">
        <f t="shared" si="10"/>
        <v>0.880797078</v>
      </c>
      <c r="AE73" s="3">
        <v>2.0</v>
      </c>
      <c r="AF73" s="9">
        <f t="shared" si="11"/>
        <v>0.880797078</v>
      </c>
      <c r="AH73" s="3">
        <v>2.0</v>
      </c>
      <c r="AI73" s="9">
        <f t="shared" si="12"/>
        <v>0.880797078</v>
      </c>
      <c r="AK73" s="3">
        <v>2.0</v>
      </c>
      <c r="AL73" s="9">
        <f t="shared" si="13"/>
        <v>0.880797078</v>
      </c>
      <c r="AN73" s="3">
        <v>1.0</v>
      </c>
      <c r="AO73" s="9">
        <f t="shared" si="14"/>
        <v>0.7310585786</v>
      </c>
      <c r="AQ73" s="3">
        <v>46.0</v>
      </c>
      <c r="AR73" s="9">
        <f t="shared" si="15"/>
        <v>1</v>
      </c>
      <c r="AT73" s="3">
        <v>90.0</v>
      </c>
      <c r="AU73" s="9">
        <f t="shared" si="16"/>
        <v>1</v>
      </c>
      <c r="AW73" s="3">
        <v>4.4</v>
      </c>
      <c r="AX73" s="9">
        <f t="shared" si="17"/>
        <v>0.987871565</v>
      </c>
      <c r="AZ73" s="3">
        <v>60.0</v>
      </c>
      <c r="BA73" s="9">
        <f t="shared" si="18"/>
        <v>1</v>
      </c>
      <c r="BC73" s="3">
        <v>1.0</v>
      </c>
      <c r="BD73" s="9">
        <f t="shared" si="19"/>
        <v>0.7310585786</v>
      </c>
      <c r="BF73" s="3">
        <v>2.0</v>
      </c>
      <c r="BG73" s="9">
        <f t="shared" si="20"/>
        <v>0.880797078</v>
      </c>
    </row>
    <row r="74" ht="15.75" customHeight="1">
      <c r="A74" s="3">
        <v>33.0</v>
      </c>
      <c r="B74" s="9">
        <f t="shared" si="1"/>
        <v>1</v>
      </c>
      <c r="D74" s="3">
        <v>1.0</v>
      </c>
      <c r="E74" s="9">
        <f t="shared" si="2"/>
        <v>0.7310585786</v>
      </c>
      <c r="G74" s="3">
        <v>2.0</v>
      </c>
      <c r="H74" s="9">
        <f t="shared" si="3"/>
        <v>0.880797078</v>
      </c>
      <c r="J74" s="3">
        <v>2.0</v>
      </c>
      <c r="K74" s="9">
        <f t="shared" si="4"/>
        <v>0.880797078</v>
      </c>
      <c r="M74" s="3">
        <v>2.0</v>
      </c>
      <c r="N74" s="9">
        <f t="shared" si="5"/>
        <v>0.880797078</v>
      </c>
      <c r="P74" s="3">
        <v>2.0</v>
      </c>
      <c r="Q74" s="9">
        <f t="shared" si="6"/>
        <v>0.880797078</v>
      </c>
      <c r="S74" s="3">
        <v>2.0</v>
      </c>
      <c r="T74" s="9">
        <f t="shared" si="7"/>
        <v>0.880797078</v>
      </c>
      <c r="V74" s="4">
        <v>2.0</v>
      </c>
      <c r="W74" s="9">
        <f t="shared" si="8"/>
        <v>0.880797078</v>
      </c>
      <c r="Y74" s="4">
        <v>2.0</v>
      </c>
      <c r="Z74" s="9">
        <f t="shared" si="9"/>
        <v>0.880797078</v>
      </c>
      <c r="AB74" s="3">
        <v>2.0</v>
      </c>
      <c r="AC74" s="9">
        <f t="shared" si="10"/>
        <v>0.880797078</v>
      </c>
      <c r="AE74" s="3">
        <v>2.0</v>
      </c>
      <c r="AF74" s="9">
        <f t="shared" si="11"/>
        <v>0.880797078</v>
      </c>
      <c r="AH74" s="3">
        <v>2.0</v>
      </c>
      <c r="AI74" s="9">
        <f t="shared" si="12"/>
        <v>0.880797078</v>
      </c>
      <c r="AK74" s="3">
        <v>2.0</v>
      </c>
      <c r="AL74" s="9">
        <f t="shared" si="13"/>
        <v>0.880797078</v>
      </c>
      <c r="AN74" s="3">
        <v>1.0</v>
      </c>
      <c r="AO74" s="9">
        <f t="shared" si="14"/>
        <v>0.7310585786</v>
      </c>
      <c r="AQ74" s="4">
        <v>101.314</v>
      </c>
      <c r="AR74" s="9">
        <f t="shared" si="15"/>
        <v>1</v>
      </c>
      <c r="AT74" s="3">
        <v>60.0</v>
      </c>
      <c r="AU74" s="9">
        <f t="shared" si="16"/>
        <v>1</v>
      </c>
      <c r="AW74" s="3">
        <v>4.0</v>
      </c>
      <c r="AX74" s="9">
        <f t="shared" si="17"/>
        <v>0.98201379</v>
      </c>
      <c r="AZ74" s="4">
        <v>66.571</v>
      </c>
      <c r="BA74" s="9">
        <f t="shared" si="18"/>
        <v>1</v>
      </c>
      <c r="BC74" s="3">
        <v>2.0</v>
      </c>
      <c r="BD74" s="9">
        <f t="shared" si="19"/>
        <v>0.880797078</v>
      </c>
      <c r="BF74" s="3">
        <v>2.0</v>
      </c>
      <c r="BG74" s="9">
        <f t="shared" si="20"/>
        <v>0.880797078</v>
      </c>
    </row>
    <row r="75" ht="15.75" customHeight="1">
      <c r="A75" s="3">
        <v>34.0</v>
      </c>
      <c r="B75" s="9">
        <f t="shared" si="1"/>
        <v>1</v>
      </c>
      <c r="D75" s="3">
        <v>1.0</v>
      </c>
      <c r="E75" s="9">
        <f t="shared" si="2"/>
        <v>0.7310585786</v>
      </c>
      <c r="G75" s="3">
        <v>2.0</v>
      </c>
      <c r="H75" s="9">
        <f t="shared" si="3"/>
        <v>0.880797078</v>
      </c>
      <c r="J75" s="3">
        <v>2.0</v>
      </c>
      <c r="K75" s="9">
        <f t="shared" si="4"/>
        <v>0.880797078</v>
      </c>
      <c r="M75" s="3">
        <v>2.0</v>
      </c>
      <c r="N75" s="9">
        <f t="shared" si="5"/>
        <v>0.880797078</v>
      </c>
      <c r="P75" s="3">
        <v>2.0</v>
      </c>
      <c r="Q75" s="9">
        <f t="shared" si="6"/>
        <v>0.880797078</v>
      </c>
      <c r="S75" s="3">
        <v>2.0</v>
      </c>
      <c r="T75" s="9">
        <f t="shared" si="7"/>
        <v>0.880797078</v>
      </c>
      <c r="V75" s="3">
        <v>2.0</v>
      </c>
      <c r="W75" s="9">
        <f t="shared" si="8"/>
        <v>0.880797078</v>
      </c>
      <c r="Y75" s="3">
        <v>2.0</v>
      </c>
      <c r="Z75" s="9">
        <f t="shared" si="9"/>
        <v>0.880797078</v>
      </c>
      <c r="AB75" s="3">
        <v>2.0</v>
      </c>
      <c r="AC75" s="9">
        <f t="shared" si="10"/>
        <v>0.880797078</v>
      </c>
      <c r="AE75" s="3">
        <v>2.0</v>
      </c>
      <c r="AF75" s="9">
        <f t="shared" si="11"/>
        <v>0.880797078</v>
      </c>
      <c r="AH75" s="3">
        <v>2.0</v>
      </c>
      <c r="AI75" s="9">
        <f t="shared" si="12"/>
        <v>0.880797078</v>
      </c>
      <c r="AK75" s="3">
        <v>2.0</v>
      </c>
      <c r="AL75" s="9">
        <f t="shared" si="13"/>
        <v>0.880797078</v>
      </c>
      <c r="AN75" s="3">
        <v>1.0</v>
      </c>
      <c r="AO75" s="9">
        <f t="shared" si="14"/>
        <v>0.7310585786</v>
      </c>
      <c r="AQ75" s="4">
        <v>101.314</v>
      </c>
      <c r="AR75" s="9">
        <f t="shared" si="15"/>
        <v>1</v>
      </c>
      <c r="AT75" s="3">
        <v>200.0</v>
      </c>
      <c r="AU75" s="9">
        <f t="shared" si="16"/>
        <v>1</v>
      </c>
      <c r="AW75" s="3">
        <v>4.0</v>
      </c>
      <c r="AX75" s="9">
        <f t="shared" si="17"/>
        <v>0.98201379</v>
      </c>
      <c r="AZ75" s="4">
        <v>66.571</v>
      </c>
      <c r="BA75" s="9">
        <f t="shared" si="18"/>
        <v>1</v>
      </c>
      <c r="BC75" s="3">
        <v>1.0</v>
      </c>
      <c r="BD75" s="9">
        <f t="shared" si="19"/>
        <v>0.7310585786</v>
      </c>
      <c r="BF75" s="3">
        <v>2.0</v>
      </c>
      <c r="BG75" s="9">
        <f t="shared" si="20"/>
        <v>0.880797078</v>
      </c>
    </row>
    <row r="76" ht="15.75" customHeight="1">
      <c r="A76" s="3">
        <v>34.0</v>
      </c>
      <c r="B76" s="9">
        <f t="shared" si="1"/>
        <v>1</v>
      </c>
      <c r="D76" s="3">
        <v>1.0</v>
      </c>
      <c r="E76" s="9">
        <f t="shared" si="2"/>
        <v>0.7310585786</v>
      </c>
      <c r="G76" s="3">
        <v>2.0</v>
      </c>
      <c r="H76" s="9">
        <f t="shared" si="3"/>
        <v>0.880797078</v>
      </c>
      <c r="J76" s="3">
        <v>2.0</v>
      </c>
      <c r="K76" s="9">
        <f t="shared" si="4"/>
        <v>0.880797078</v>
      </c>
      <c r="M76" s="3">
        <v>2.0</v>
      </c>
      <c r="N76" s="9">
        <f t="shared" si="5"/>
        <v>0.880797078</v>
      </c>
      <c r="P76" s="3">
        <v>2.0</v>
      </c>
      <c r="Q76" s="9">
        <f t="shared" si="6"/>
        <v>0.880797078</v>
      </c>
      <c r="S76" s="3">
        <v>2.0</v>
      </c>
      <c r="T76" s="9">
        <f t="shared" si="7"/>
        <v>0.880797078</v>
      </c>
      <c r="V76" s="3">
        <v>2.0</v>
      </c>
      <c r="W76" s="9">
        <f t="shared" si="8"/>
        <v>0.880797078</v>
      </c>
      <c r="Y76" s="3">
        <v>2.0</v>
      </c>
      <c r="Z76" s="9">
        <f t="shared" si="9"/>
        <v>0.880797078</v>
      </c>
      <c r="AB76" s="3">
        <v>2.0</v>
      </c>
      <c r="AC76" s="9">
        <f t="shared" si="10"/>
        <v>0.880797078</v>
      </c>
      <c r="AE76" s="3">
        <v>2.0</v>
      </c>
      <c r="AF76" s="9">
        <f t="shared" si="11"/>
        <v>0.880797078</v>
      </c>
      <c r="AH76" s="3">
        <v>2.0</v>
      </c>
      <c r="AI76" s="9">
        <f t="shared" si="12"/>
        <v>0.880797078</v>
      </c>
      <c r="AK76" s="3">
        <v>2.0</v>
      </c>
      <c r="AL76" s="9">
        <f t="shared" si="13"/>
        <v>0.880797078</v>
      </c>
      <c r="AN76" s="3">
        <v>0.9</v>
      </c>
      <c r="AO76" s="9">
        <f t="shared" si="14"/>
        <v>0.7109495026</v>
      </c>
      <c r="AQ76" s="3">
        <v>95.0</v>
      </c>
      <c r="AR76" s="9">
        <f t="shared" si="15"/>
        <v>1</v>
      </c>
      <c r="AT76" s="3">
        <v>28.0</v>
      </c>
      <c r="AU76" s="9">
        <f t="shared" si="16"/>
        <v>1</v>
      </c>
      <c r="AW76" s="3">
        <v>4.0</v>
      </c>
      <c r="AX76" s="9">
        <f t="shared" si="17"/>
        <v>0.98201379</v>
      </c>
      <c r="AZ76" s="3">
        <v>75.0</v>
      </c>
      <c r="BA76" s="9">
        <f t="shared" si="18"/>
        <v>1</v>
      </c>
      <c r="BC76" s="3">
        <v>1.0</v>
      </c>
      <c r="BD76" s="9">
        <f t="shared" si="19"/>
        <v>0.7310585786</v>
      </c>
      <c r="BF76" s="3">
        <v>2.0</v>
      </c>
      <c r="BG76" s="9">
        <f t="shared" si="20"/>
        <v>0.880797078</v>
      </c>
    </row>
    <row r="77" ht="15.75" customHeight="1">
      <c r="A77" s="3">
        <v>34.0</v>
      </c>
      <c r="B77" s="9">
        <f t="shared" si="1"/>
        <v>1</v>
      </c>
      <c r="D77" s="3">
        <v>1.0</v>
      </c>
      <c r="E77" s="9">
        <f t="shared" si="2"/>
        <v>0.7310585786</v>
      </c>
      <c r="G77" s="3">
        <v>2.0</v>
      </c>
      <c r="H77" s="9">
        <f t="shared" si="3"/>
        <v>0.880797078</v>
      </c>
      <c r="J77" s="3">
        <v>2.0</v>
      </c>
      <c r="K77" s="9">
        <f t="shared" si="4"/>
        <v>0.880797078</v>
      </c>
      <c r="M77" s="3">
        <v>2.0</v>
      </c>
      <c r="N77" s="9">
        <f t="shared" si="5"/>
        <v>0.880797078</v>
      </c>
      <c r="P77" s="3">
        <v>2.0</v>
      </c>
      <c r="Q77" s="9">
        <f t="shared" si="6"/>
        <v>0.880797078</v>
      </c>
      <c r="S77" s="3">
        <v>2.0</v>
      </c>
      <c r="T77" s="9">
        <f t="shared" si="7"/>
        <v>0.880797078</v>
      </c>
      <c r="V77" s="3">
        <v>2.0</v>
      </c>
      <c r="W77" s="9">
        <f t="shared" si="8"/>
        <v>0.880797078</v>
      </c>
      <c r="Y77" s="3">
        <v>2.0</v>
      </c>
      <c r="Z77" s="9">
        <f t="shared" si="9"/>
        <v>0.880797078</v>
      </c>
      <c r="AB77" s="3">
        <v>2.0</v>
      </c>
      <c r="AC77" s="9">
        <f t="shared" si="10"/>
        <v>0.880797078</v>
      </c>
      <c r="AE77" s="3">
        <v>2.0</v>
      </c>
      <c r="AF77" s="9">
        <f t="shared" si="11"/>
        <v>0.880797078</v>
      </c>
      <c r="AH77" s="3">
        <v>2.0</v>
      </c>
      <c r="AI77" s="9">
        <f t="shared" si="12"/>
        <v>0.880797078</v>
      </c>
      <c r="AK77" s="3">
        <v>2.0</v>
      </c>
      <c r="AL77" s="9">
        <f t="shared" si="13"/>
        <v>0.880797078</v>
      </c>
      <c r="AN77" s="4">
        <v>1.146</v>
      </c>
      <c r="AO77" s="9">
        <f t="shared" si="14"/>
        <v>0.7587795424</v>
      </c>
      <c r="AQ77" s="4">
        <v>101.314</v>
      </c>
      <c r="AR77" s="9">
        <f t="shared" si="15"/>
        <v>1</v>
      </c>
      <c r="AT77" s="3">
        <v>86.0</v>
      </c>
      <c r="AU77" s="9">
        <f t="shared" si="16"/>
        <v>1</v>
      </c>
      <c r="AW77" s="4">
        <v>3.978</v>
      </c>
      <c r="AX77" s="9">
        <f t="shared" si="17"/>
        <v>0.9816210617</v>
      </c>
      <c r="AZ77" s="4">
        <v>66.571</v>
      </c>
      <c r="BA77" s="9">
        <f t="shared" si="18"/>
        <v>1</v>
      </c>
      <c r="BC77" s="3">
        <v>1.0</v>
      </c>
      <c r="BD77" s="9">
        <f t="shared" si="19"/>
        <v>0.7310585786</v>
      </c>
      <c r="BF77" s="3">
        <v>2.0</v>
      </c>
      <c r="BG77" s="9">
        <f t="shared" si="20"/>
        <v>0.880797078</v>
      </c>
    </row>
    <row r="78" ht="15.75" customHeight="1">
      <c r="A78" s="3">
        <v>34.0</v>
      </c>
      <c r="B78" s="9">
        <f t="shared" si="1"/>
        <v>1</v>
      </c>
      <c r="D78" s="3">
        <v>1.0</v>
      </c>
      <c r="E78" s="9">
        <f t="shared" si="2"/>
        <v>0.7310585786</v>
      </c>
      <c r="G78" s="3">
        <v>1.0</v>
      </c>
      <c r="H78" s="9">
        <f t="shared" si="3"/>
        <v>0.7310585786</v>
      </c>
      <c r="J78" s="3">
        <v>2.0</v>
      </c>
      <c r="K78" s="9">
        <f t="shared" si="4"/>
        <v>0.880797078</v>
      </c>
      <c r="M78" s="4">
        <v>1.0</v>
      </c>
      <c r="N78" s="9">
        <f t="shared" si="5"/>
        <v>0.880797078</v>
      </c>
      <c r="P78" s="4">
        <v>2.0</v>
      </c>
      <c r="Q78" s="9">
        <f t="shared" si="6"/>
        <v>0.880797078</v>
      </c>
      <c r="S78" s="4">
        <v>2.0</v>
      </c>
      <c r="T78" s="9">
        <f t="shared" si="7"/>
        <v>0.880797078</v>
      </c>
      <c r="V78" s="4">
        <v>2.0</v>
      </c>
      <c r="W78" s="9">
        <f t="shared" si="8"/>
        <v>0.880797078</v>
      </c>
      <c r="Y78" s="4">
        <v>2.0</v>
      </c>
      <c r="Z78" s="9">
        <f t="shared" si="9"/>
        <v>0.880797078</v>
      </c>
      <c r="AB78" s="4">
        <v>2.0</v>
      </c>
      <c r="AC78" s="9">
        <f t="shared" si="10"/>
        <v>0.880797078</v>
      </c>
      <c r="AE78" s="4">
        <v>2.0</v>
      </c>
      <c r="AF78" s="9">
        <f t="shared" si="11"/>
        <v>0.880797078</v>
      </c>
      <c r="AH78" s="4">
        <v>2.0</v>
      </c>
      <c r="AI78" s="9">
        <f t="shared" si="12"/>
        <v>0.880797078</v>
      </c>
      <c r="AK78" s="4">
        <v>2.0</v>
      </c>
      <c r="AL78" s="9">
        <f t="shared" si="13"/>
        <v>0.880797078</v>
      </c>
      <c r="AN78" s="4">
        <v>1.146</v>
      </c>
      <c r="AO78" s="9">
        <f t="shared" si="14"/>
        <v>0.7587795424</v>
      </c>
      <c r="AQ78" s="4">
        <v>101.314</v>
      </c>
      <c r="AR78" s="9">
        <f t="shared" si="15"/>
        <v>1</v>
      </c>
      <c r="AT78" s="4">
        <v>82.438</v>
      </c>
      <c r="AU78" s="9">
        <f t="shared" si="16"/>
        <v>1</v>
      </c>
      <c r="AW78" s="4">
        <v>3.978</v>
      </c>
      <c r="AX78" s="9">
        <f t="shared" si="17"/>
        <v>0.9816210617</v>
      </c>
      <c r="AZ78" s="4">
        <v>66.571</v>
      </c>
      <c r="BA78" s="9">
        <f t="shared" si="18"/>
        <v>1</v>
      </c>
      <c r="BC78" s="3">
        <v>1.0</v>
      </c>
      <c r="BD78" s="9">
        <f t="shared" si="19"/>
        <v>0.7310585786</v>
      </c>
      <c r="BF78" s="3">
        <v>2.0</v>
      </c>
      <c r="BG78" s="9">
        <f t="shared" si="20"/>
        <v>0.880797078</v>
      </c>
    </row>
    <row r="79" ht="15.75" customHeight="1">
      <c r="A79" s="3">
        <v>34.0</v>
      </c>
      <c r="B79" s="9">
        <f t="shared" si="1"/>
        <v>1</v>
      </c>
      <c r="D79" s="3">
        <v>2.0</v>
      </c>
      <c r="E79" s="9">
        <f t="shared" si="2"/>
        <v>0.880797078</v>
      </c>
      <c r="G79" s="3">
        <v>1.0</v>
      </c>
      <c r="H79" s="9">
        <f t="shared" si="3"/>
        <v>0.7310585786</v>
      </c>
      <c r="J79" s="3">
        <v>1.0</v>
      </c>
      <c r="K79" s="9">
        <f t="shared" si="4"/>
        <v>0.7310585786</v>
      </c>
      <c r="M79" s="3">
        <v>2.0</v>
      </c>
      <c r="N79" s="9">
        <f t="shared" si="5"/>
        <v>0.880797078</v>
      </c>
      <c r="P79" s="3">
        <v>2.0</v>
      </c>
      <c r="Q79" s="9">
        <f t="shared" si="6"/>
        <v>0.880797078</v>
      </c>
      <c r="S79" s="3">
        <v>2.0</v>
      </c>
      <c r="T79" s="9">
        <f t="shared" si="7"/>
        <v>0.880797078</v>
      </c>
      <c r="V79" s="3">
        <v>2.0</v>
      </c>
      <c r="W79" s="9">
        <f t="shared" si="8"/>
        <v>0.880797078</v>
      </c>
      <c r="Y79" s="3">
        <v>1.0</v>
      </c>
      <c r="Z79" s="9">
        <f t="shared" si="9"/>
        <v>0.7310585786</v>
      </c>
      <c r="AB79" s="3">
        <v>2.0</v>
      </c>
      <c r="AC79" s="9">
        <f t="shared" si="10"/>
        <v>0.880797078</v>
      </c>
      <c r="AE79" s="3">
        <v>2.0</v>
      </c>
      <c r="AF79" s="9">
        <f t="shared" si="11"/>
        <v>0.880797078</v>
      </c>
      <c r="AH79" s="3">
        <v>2.0</v>
      </c>
      <c r="AI79" s="9">
        <f t="shared" si="12"/>
        <v>0.880797078</v>
      </c>
      <c r="AK79" s="3">
        <v>2.0</v>
      </c>
      <c r="AL79" s="9">
        <f t="shared" si="13"/>
        <v>0.880797078</v>
      </c>
      <c r="AN79" s="3">
        <v>0.6</v>
      </c>
      <c r="AO79" s="9">
        <f t="shared" si="14"/>
        <v>0.6456563062</v>
      </c>
      <c r="AQ79" s="3">
        <v>30.0</v>
      </c>
      <c r="AR79" s="9">
        <f t="shared" si="15"/>
        <v>1</v>
      </c>
      <c r="AT79" s="3">
        <v>24.0</v>
      </c>
      <c r="AU79" s="9">
        <f t="shared" si="16"/>
        <v>1</v>
      </c>
      <c r="AW79" s="3">
        <v>4.0</v>
      </c>
      <c r="AX79" s="9">
        <f t="shared" si="17"/>
        <v>0.98201379</v>
      </c>
      <c r="AZ79" s="3">
        <v>76.0</v>
      </c>
      <c r="BA79" s="9">
        <f t="shared" si="18"/>
        <v>1</v>
      </c>
      <c r="BC79" s="3">
        <v>1.0</v>
      </c>
      <c r="BD79" s="9">
        <f t="shared" si="19"/>
        <v>0.7310585786</v>
      </c>
      <c r="BF79" s="3">
        <v>2.0</v>
      </c>
      <c r="BG79" s="9">
        <f t="shared" si="20"/>
        <v>0.880797078</v>
      </c>
    </row>
    <row r="80" ht="15.75" customHeight="1">
      <c r="A80" s="3">
        <v>34.0</v>
      </c>
      <c r="B80" s="9">
        <f t="shared" si="1"/>
        <v>1</v>
      </c>
      <c r="D80" s="3">
        <v>1.0</v>
      </c>
      <c r="E80" s="9">
        <f t="shared" si="2"/>
        <v>0.7310585786</v>
      </c>
      <c r="G80" s="3">
        <v>1.0</v>
      </c>
      <c r="H80" s="9">
        <f t="shared" si="3"/>
        <v>0.7310585786</v>
      </c>
      <c r="J80" s="3">
        <v>2.0</v>
      </c>
      <c r="K80" s="9">
        <f t="shared" si="4"/>
        <v>0.880797078</v>
      </c>
      <c r="M80" s="3">
        <v>1.0</v>
      </c>
      <c r="N80" s="9">
        <f t="shared" si="5"/>
        <v>0.880797078</v>
      </c>
      <c r="P80" s="3">
        <v>2.0</v>
      </c>
      <c r="Q80" s="9">
        <f t="shared" si="6"/>
        <v>0.880797078</v>
      </c>
      <c r="S80" s="3">
        <v>2.0</v>
      </c>
      <c r="T80" s="9">
        <f t="shared" si="7"/>
        <v>0.880797078</v>
      </c>
      <c r="V80" s="3">
        <v>1.0</v>
      </c>
      <c r="W80" s="9">
        <f t="shared" si="8"/>
        <v>0.7310585786</v>
      </c>
      <c r="Y80" s="3">
        <v>1.0</v>
      </c>
      <c r="Z80" s="9">
        <f t="shared" si="9"/>
        <v>0.7310585786</v>
      </c>
      <c r="AB80" s="3">
        <v>2.0</v>
      </c>
      <c r="AC80" s="9">
        <f t="shared" si="10"/>
        <v>0.880797078</v>
      </c>
      <c r="AE80" s="3">
        <v>1.0</v>
      </c>
      <c r="AF80" s="9">
        <f t="shared" si="11"/>
        <v>0.7310585786</v>
      </c>
      <c r="AH80" s="3">
        <v>2.0</v>
      </c>
      <c r="AI80" s="9">
        <f t="shared" si="12"/>
        <v>0.880797078</v>
      </c>
      <c r="AK80" s="3">
        <v>2.0</v>
      </c>
      <c r="AL80" s="9">
        <f t="shared" si="13"/>
        <v>0.880797078</v>
      </c>
      <c r="AN80" s="3">
        <v>1.0</v>
      </c>
      <c r="AO80" s="9">
        <f t="shared" si="14"/>
        <v>0.7310585786</v>
      </c>
      <c r="AQ80" s="3">
        <v>72.0</v>
      </c>
      <c r="AR80" s="9">
        <f t="shared" si="15"/>
        <v>1</v>
      </c>
      <c r="AT80" s="3">
        <v>46.0</v>
      </c>
      <c r="AU80" s="9">
        <f t="shared" si="16"/>
        <v>1</v>
      </c>
      <c r="AW80" s="3">
        <v>4.4</v>
      </c>
      <c r="AX80" s="9">
        <f t="shared" si="17"/>
        <v>0.987871565</v>
      </c>
      <c r="AZ80" s="3">
        <v>57.0</v>
      </c>
      <c r="BA80" s="9">
        <f t="shared" si="18"/>
        <v>1</v>
      </c>
      <c r="BC80" s="3">
        <v>1.0</v>
      </c>
      <c r="BD80" s="9">
        <f t="shared" si="19"/>
        <v>0.7310585786</v>
      </c>
      <c r="BF80" s="3">
        <v>2.0</v>
      </c>
      <c r="BG80" s="9">
        <f t="shared" si="20"/>
        <v>0.880797078</v>
      </c>
    </row>
    <row r="81" ht="15.75" customHeight="1">
      <c r="A81" s="3">
        <v>34.0</v>
      </c>
      <c r="B81" s="9">
        <f t="shared" si="1"/>
        <v>1</v>
      </c>
      <c r="D81" s="3">
        <v>2.0</v>
      </c>
      <c r="E81" s="9">
        <f t="shared" si="2"/>
        <v>0.880797078</v>
      </c>
      <c r="G81" s="3">
        <v>2.0</v>
      </c>
      <c r="H81" s="9">
        <f t="shared" si="3"/>
        <v>0.880797078</v>
      </c>
      <c r="J81" s="3">
        <v>2.0</v>
      </c>
      <c r="K81" s="9">
        <f t="shared" si="4"/>
        <v>0.880797078</v>
      </c>
      <c r="M81" s="3">
        <v>1.0</v>
      </c>
      <c r="N81" s="9">
        <f t="shared" si="5"/>
        <v>0.7310585786</v>
      </c>
      <c r="P81" s="3">
        <v>1.0</v>
      </c>
      <c r="Q81" s="9">
        <f t="shared" si="6"/>
        <v>0.7310585786</v>
      </c>
      <c r="S81" s="3">
        <v>1.0</v>
      </c>
      <c r="T81" s="9">
        <f t="shared" si="7"/>
        <v>0.7310585786</v>
      </c>
      <c r="V81" s="3">
        <v>1.0</v>
      </c>
      <c r="W81" s="9">
        <f t="shared" si="8"/>
        <v>0.7310585786</v>
      </c>
      <c r="Y81" s="3">
        <v>1.0</v>
      </c>
      <c r="Z81" s="9">
        <f t="shared" si="9"/>
        <v>0.7310585786</v>
      </c>
      <c r="AB81" s="3">
        <v>2.0</v>
      </c>
      <c r="AC81" s="9">
        <f t="shared" si="10"/>
        <v>0.880797078</v>
      </c>
      <c r="AE81" s="3">
        <v>1.0</v>
      </c>
      <c r="AF81" s="9">
        <f t="shared" si="11"/>
        <v>0.7310585786</v>
      </c>
      <c r="AH81" s="3">
        <v>2.0</v>
      </c>
      <c r="AI81" s="9">
        <f t="shared" si="12"/>
        <v>0.880797078</v>
      </c>
      <c r="AK81" s="3">
        <v>2.0</v>
      </c>
      <c r="AL81" s="9">
        <f t="shared" si="13"/>
        <v>0.880797078</v>
      </c>
      <c r="AN81" s="3">
        <v>0.7</v>
      </c>
      <c r="AO81" s="9">
        <f t="shared" si="14"/>
        <v>0.6681877722</v>
      </c>
      <c r="AQ81" s="3">
        <v>70.0</v>
      </c>
      <c r="AR81" s="9">
        <f t="shared" si="15"/>
        <v>1</v>
      </c>
      <c r="AT81" s="3">
        <v>24.0</v>
      </c>
      <c r="AU81" s="9">
        <f t="shared" si="16"/>
        <v>1</v>
      </c>
      <c r="AW81" s="3">
        <v>4.1</v>
      </c>
      <c r="AX81" s="9">
        <f t="shared" si="17"/>
        <v>0.9836975006</v>
      </c>
      <c r="AZ81" s="3">
        <v>100.0</v>
      </c>
      <c r="BA81" s="9">
        <f t="shared" si="18"/>
        <v>1</v>
      </c>
      <c r="BC81" s="3">
        <v>2.0</v>
      </c>
      <c r="BD81" s="9">
        <f t="shared" si="19"/>
        <v>0.880797078</v>
      </c>
      <c r="BF81" s="3">
        <v>2.0</v>
      </c>
      <c r="BG81" s="9">
        <f t="shared" si="20"/>
        <v>0.880797078</v>
      </c>
    </row>
    <row r="82" ht="15.75" customHeight="1">
      <c r="A82" s="3">
        <v>35.0</v>
      </c>
      <c r="B82" s="9">
        <f t="shared" si="1"/>
        <v>1</v>
      </c>
      <c r="D82" s="3">
        <v>1.0</v>
      </c>
      <c r="E82" s="9">
        <f t="shared" si="2"/>
        <v>0.7310585786</v>
      </c>
      <c r="G82" s="3">
        <v>2.0</v>
      </c>
      <c r="H82" s="9">
        <f t="shared" si="3"/>
        <v>0.880797078</v>
      </c>
      <c r="J82" s="3">
        <v>2.0</v>
      </c>
      <c r="K82" s="9">
        <f t="shared" si="4"/>
        <v>0.880797078</v>
      </c>
      <c r="M82" s="3">
        <v>1.0</v>
      </c>
      <c r="N82" s="9">
        <f t="shared" si="5"/>
        <v>0.880797078</v>
      </c>
      <c r="P82" s="3">
        <v>2.0</v>
      </c>
      <c r="Q82" s="9">
        <f t="shared" si="6"/>
        <v>0.880797078</v>
      </c>
      <c r="S82" s="3">
        <v>2.0</v>
      </c>
      <c r="T82" s="9">
        <f t="shared" si="7"/>
        <v>0.880797078</v>
      </c>
      <c r="V82" s="3">
        <v>2.0</v>
      </c>
      <c r="W82" s="9">
        <f t="shared" si="8"/>
        <v>0.880797078</v>
      </c>
      <c r="Y82" s="3">
        <v>2.0</v>
      </c>
      <c r="Z82" s="9">
        <f t="shared" si="9"/>
        <v>0.880797078</v>
      </c>
      <c r="AB82" s="3">
        <v>2.0</v>
      </c>
      <c r="AC82" s="9">
        <f t="shared" si="10"/>
        <v>0.880797078</v>
      </c>
      <c r="AE82" s="3">
        <v>2.0</v>
      </c>
      <c r="AF82" s="9">
        <f t="shared" si="11"/>
        <v>0.880797078</v>
      </c>
      <c r="AH82" s="3">
        <v>2.0</v>
      </c>
      <c r="AI82" s="9">
        <f t="shared" si="12"/>
        <v>0.880797078</v>
      </c>
      <c r="AK82" s="3">
        <v>2.0</v>
      </c>
      <c r="AL82" s="9">
        <f t="shared" si="13"/>
        <v>0.880797078</v>
      </c>
      <c r="AN82" s="3">
        <v>0.9</v>
      </c>
      <c r="AO82" s="9">
        <f t="shared" si="14"/>
        <v>0.7109495026</v>
      </c>
      <c r="AQ82" s="3">
        <v>58.0</v>
      </c>
      <c r="AR82" s="9">
        <f t="shared" si="15"/>
        <v>1</v>
      </c>
      <c r="AT82" s="3">
        <v>92.0</v>
      </c>
      <c r="AU82" s="9">
        <f t="shared" si="16"/>
        <v>1</v>
      </c>
      <c r="AW82" s="3">
        <v>4.3</v>
      </c>
      <c r="AX82" s="9">
        <f t="shared" si="17"/>
        <v>0.9866130822</v>
      </c>
      <c r="AZ82" s="3">
        <v>73.0</v>
      </c>
      <c r="BA82" s="9">
        <f t="shared" si="18"/>
        <v>1</v>
      </c>
      <c r="BC82" s="3">
        <v>1.0</v>
      </c>
      <c r="BD82" s="9">
        <f t="shared" si="19"/>
        <v>0.7310585786</v>
      </c>
      <c r="BF82" s="3">
        <v>2.0</v>
      </c>
      <c r="BG82" s="9">
        <f t="shared" si="20"/>
        <v>0.880797078</v>
      </c>
    </row>
    <row r="83" ht="15.75" customHeight="1">
      <c r="A83" s="3">
        <v>36.0</v>
      </c>
      <c r="B83" s="9">
        <f t="shared" si="1"/>
        <v>1</v>
      </c>
      <c r="D83" s="3">
        <v>1.0</v>
      </c>
      <c r="E83" s="9">
        <f t="shared" si="2"/>
        <v>0.7310585786</v>
      </c>
      <c r="G83" s="3">
        <v>1.0</v>
      </c>
      <c r="H83" s="9">
        <f t="shared" si="3"/>
        <v>0.7310585786</v>
      </c>
      <c r="J83" s="3">
        <v>2.0</v>
      </c>
      <c r="K83" s="9">
        <f t="shared" si="4"/>
        <v>0.880797078</v>
      </c>
      <c r="M83" s="3">
        <v>2.0</v>
      </c>
      <c r="N83" s="9">
        <f t="shared" si="5"/>
        <v>0.880797078</v>
      </c>
      <c r="P83" s="3">
        <v>2.0</v>
      </c>
      <c r="Q83" s="9">
        <f t="shared" si="6"/>
        <v>0.880797078</v>
      </c>
      <c r="S83" s="3">
        <v>2.0</v>
      </c>
      <c r="T83" s="9">
        <f t="shared" si="7"/>
        <v>0.880797078</v>
      </c>
      <c r="V83" s="3">
        <v>2.0</v>
      </c>
      <c r="W83" s="9">
        <f t="shared" si="8"/>
        <v>0.880797078</v>
      </c>
      <c r="Y83" s="3">
        <v>2.0</v>
      </c>
      <c r="Z83" s="9">
        <f t="shared" si="9"/>
        <v>0.880797078</v>
      </c>
      <c r="AB83" s="3">
        <v>1.0</v>
      </c>
      <c r="AC83" s="9">
        <f t="shared" si="10"/>
        <v>0.7310585786</v>
      </c>
      <c r="AE83" s="3">
        <v>2.0</v>
      </c>
      <c r="AF83" s="9">
        <f t="shared" si="11"/>
        <v>0.880797078</v>
      </c>
      <c r="AH83" s="3">
        <v>2.0</v>
      </c>
      <c r="AI83" s="9">
        <f t="shared" si="12"/>
        <v>0.880797078</v>
      </c>
      <c r="AK83" s="3">
        <v>2.0</v>
      </c>
      <c r="AL83" s="9">
        <f t="shared" si="13"/>
        <v>0.880797078</v>
      </c>
      <c r="AN83" s="3">
        <v>0.8</v>
      </c>
      <c r="AO83" s="9">
        <f t="shared" si="14"/>
        <v>0.6899744811</v>
      </c>
      <c r="AQ83" s="3">
        <v>85.0</v>
      </c>
      <c r="AR83" s="9">
        <f t="shared" si="15"/>
        <v>1</v>
      </c>
      <c r="AT83" s="3">
        <v>44.0</v>
      </c>
      <c r="AU83" s="9">
        <f t="shared" si="16"/>
        <v>1</v>
      </c>
      <c r="AW83" s="3">
        <v>4.2</v>
      </c>
      <c r="AX83" s="9">
        <f t="shared" si="17"/>
        <v>0.9852259683</v>
      </c>
      <c r="AZ83" s="3">
        <v>85.0</v>
      </c>
      <c r="BA83" s="9">
        <f t="shared" si="18"/>
        <v>1</v>
      </c>
      <c r="BC83" s="3">
        <v>1.0</v>
      </c>
      <c r="BD83" s="9">
        <f t="shared" si="19"/>
        <v>0.7310585786</v>
      </c>
      <c r="BF83" s="3">
        <v>2.0</v>
      </c>
      <c r="BG83" s="9">
        <f t="shared" si="20"/>
        <v>0.880797078</v>
      </c>
    </row>
    <row r="84" ht="15.75" customHeight="1">
      <c r="A84" s="3">
        <v>36.0</v>
      </c>
      <c r="B84" s="9">
        <f t="shared" si="1"/>
        <v>1</v>
      </c>
      <c r="D84" s="3">
        <v>1.0</v>
      </c>
      <c r="E84" s="9">
        <f t="shared" si="2"/>
        <v>0.7310585786</v>
      </c>
      <c r="G84" s="3">
        <v>1.0</v>
      </c>
      <c r="H84" s="9">
        <f t="shared" si="3"/>
        <v>0.7310585786</v>
      </c>
      <c r="J84" s="3">
        <v>2.0</v>
      </c>
      <c r="K84" s="9">
        <f t="shared" si="4"/>
        <v>0.880797078</v>
      </c>
      <c r="M84" s="3">
        <v>2.0</v>
      </c>
      <c r="N84" s="9">
        <f t="shared" si="5"/>
        <v>0.880797078</v>
      </c>
      <c r="P84" s="3">
        <v>2.0</v>
      </c>
      <c r="Q84" s="9">
        <f t="shared" si="6"/>
        <v>0.880797078</v>
      </c>
      <c r="S84" s="3">
        <v>2.0</v>
      </c>
      <c r="T84" s="9">
        <f t="shared" si="7"/>
        <v>0.880797078</v>
      </c>
      <c r="V84" s="3">
        <v>1.0</v>
      </c>
      <c r="W84" s="9">
        <f t="shared" si="8"/>
        <v>0.7310585786</v>
      </c>
      <c r="Y84" s="3">
        <v>1.0</v>
      </c>
      <c r="Z84" s="9">
        <f t="shared" si="9"/>
        <v>0.7310585786</v>
      </c>
      <c r="AB84" s="3">
        <v>1.0</v>
      </c>
      <c r="AC84" s="9">
        <f t="shared" si="10"/>
        <v>0.7310585786</v>
      </c>
      <c r="AE84" s="3">
        <v>2.0</v>
      </c>
      <c r="AF84" s="9">
        <f t="shared" si="11"/>
        <v>0.880797078</v>
      </c>
      <c r="AH84" s="3">
        <v>2.0</v>
      </c>
      <c r="AI84" s="9">
        <f t="shared" si="12"/>
        <v>0.880797078</v>
      </c>
      <c r="AK84" s="3">
        <v>2.0</v>
      </c>
      <c r="AL84" s="9">
        <f t="shared" si="13"/>
        <v>0.880797078</v>
      </c>
      <c r="AN84" s="3">
        <v>0.7</v>
      </c>
      <c r="AO84" s="9">
        <f t="shared" si="14"/>
        <v>0.6681877722</v>
      </c>
      <c r="AQ84" s="3">
        <v>164.0</v>
      </c>
      <c r="AR84" s="9">
        <f t="shared" si="15"/>
        <v>1</v>
      </c>
      <c r="AT84" s="3">
        <v>44.0</v>
      </c>
      <c r="AU84" s="9">
        <f t="shared" si="16"/>
        <v>1</v>
      </c>
      <c r="AW84" s="3">
        <v>3.1</v>
      </c>
      <c r="AX84" s="9">
        <f t="shared" si="17"/>
        <v>0.9568927451</v>
      </c>
      <c r="AZ84" s="3">
        <v>41.0</v>
      </c>
      <c r="BA84" s="9">
        <f t="shared" si="18"/>
        <v>1</v>
      </c>
      <c r="BC84" s="3">
        <v>1.0</v>
      </c>
      <c r="BD84" s="9">
        <f t="shared" si="19"/>
        <v>0.7310585786</v>
      </c>
      <c r="BF84" s="3">
        <v>2.0</v>
      </c>
      <c r="BG84" s="9">
        <f t="shared" si="20"/>
        <v>0.880797078</v>
      </c>
    </row>
    <row r="85" ht="15.75" customHeight="1">
      <c r="A85" s="3">
        <v>36.0</v>
      </c>
      <c r="B85" s="9">
        <f t="shared" si="1"/>
        <v>1</v>
      </c>
      <c r="D85" s="3">
        <v>1.0</v>
      </c>
      <c r="E85" s="9">
        <f t="shared" si="2"/>
        <v>0.7310585786</v>
      </c>
      <c r="G85" s="3">
        <v>1.0</v>
      </c>
      <c r="H85" s="9">
        <f t="shared" si="3"/>
        <v>0.7310585786</v>
      </c>
      <c r="J85" s="3">
        <v>2.0</v>
      </c>
      <c r="K85" s="9">
        <f t="shared" si="4"/>
        <v>0.880797078</v>
      </c>
      <c r="M85" s="3">
        <v>1.0</v>
      </c>
      <c r="N85" s="9">
        <f t="shared" si="5"/>
        <v>0.7310585786</v>
      </c>
      <c r="P85" s="3">
        <v>1.0</v>
      </c>
      <c r="Q85" s="9">
        <f t="shared" si="6"/>
        <v>0.7310585786</v>
      </c>
      <c r="S85" s="3">
        <v>1.0</v>
      </c>
      <c r="T85" s="9">
        <f t="shared" si="7"/>
        <v>0.7310585786</v>
      </c>
      <c r="V85" s="3">
        <v>2.0</v>
      </c>
      <c r="W85" s="9">
        <f t="shared" si="8"/>
        <v>0.880797078</v>
      </c>
      <c r="Y85" s="3">
        <v>1.0</v>
      </c>
      <c r="Z85" s="9">
        <f t="shared" si="9"/>
        <v>0.7310585786</v>
      </c>
      <c r="AB85" s="3">
        <v>2.0</v>
      </c>
      <c r="AC85" s="9">
        <f t="shared" si="10"/>
        <v>0.880797078</v>
      </c>
      <c r="AE85" s="3">
        <v>2.0</v>
      </c>
      <c r="AF85" s="9">
        <f t="shared" si="11"/>
        <v>0.880797078</v>
      </c>
      <c r="AH85" s="3">
        <v>2.0</v>
      </c>
      <c r="AI85" s="9">
        <f t="shared" si="12"/>
        <v>0.880797078</v>
      </c>
      <c r="AK85" s="3">
        <v>2.0</v>
      </c>
      <c r="AL85" s="9">
        <f t="shared" si="13"/>
        <v>0.880797078</v>
      </c>
      <c r="AN85" s="3">
        <v>1.0</v>
      </c>
      <c r="AO85" s="9">
        <f t="shared" si="14"/>
        <v>0.7310585786</v>
      </c>
      <c r="AQ85" s="4">
        <v>101.314</v>
      </c>
      <c r="AR85" s="9">
        <f t="shared" si="15"/>
        <v>1</v>
      </c>
      <c r="AT85" s="3">
        <v>45.0</v>
      </c>
      <c r="AU85" s="9">
        <f t="shared" si="16"/>
        <v>1</v>
      </c>
      <c r="AW85" s="3">
        <v>4.0</v>
      </c>
      <c r="AX85" s="9">
        <f t="shared" si="17"/>
        <v>0.98201379</v>
      </c>
      <c r="AZ85" s="3">
        <v>57.0</v>
      </c>
      <c r="BA85" s="9">
        <f t="shared" si="18"/>
        <v>1</v>
      </c>
      <c r="BC85" s="3">
        <v>1.0</v>
      </c>
      <c r="BD85" s="9">
        <f t="shared" si="19"/>
        <v>0.7310585786</v>
      </c>
      <c r="BF85" s="3">
        <v>2.0</v>
      </c>
      <c r="BG85" s="9">
        <f t="shared" si="20"/>
        <v>0.880797078</v>
      </c>
    </row>
    <row r="86" ht="15.75" customHeight="1">
      <c r="A86" s="3">
        <v>36.0</v>
      </c>
      <c r="B86" s="9">
        <f t="shared" si="1"/>
        <v>1</v>
      </c>
      <c r="D86" s="3">
        <v>1.0</v>
      </c>
      <c r="E86" s="9">
        <f t="shared" si="2"/>
        <v>0.7310585786</v>
      </c>
      <c r="G86" s="3">
        <v>2.0</v>
      </c>
      <c r="H86" s="9">
        <f t="shared" si="3"/>
        <v>0.880797078</v>
      </c>
      <c r="J86" s="3">
        <v>2.0</v>
      </c>
      <c r="K86" s="9">
        <f t="shared" si="4"/>
        <v>0.880797078</v>
      </c>
      <c r="M86" s="3">
        <v>2.0</v>
      </c>
      <c r="N86" s="9">
        <f t="shared" si="5"/>
        <v>0.880797078</v>
      </c>
      <c r="P86" s="3">
        <v>2.0</v>
      </c>
      <c r="Q86" s="9">
        <f t="shared" si="6"/>
        <v>0.880797078</v>
      </c>
      <c r="S86" s="3">
        <v>2.0</v>
      </c>
      <c r="T86" s="9">
        <f t="shared" si="7"/>
        <v>0.880797078</v>
      </c>
      <c r="V86" s="3">
        <v>2.0</v>
      </c>
      <c r="W86" s="9">
        <f t="shared" si="8"/>
        <v>0.880797078</v>
      </c>
      <c r="Y86" s="3">
        <v>2.0</v>
      </c>
      <c r="Z86" s="9">
        <f t="shared" si="9"/>
        <v>0.880797078</v>
      </c>
      <c r="AB86" s="3">
        <v>2.0</v>
      </c>
      <c r="AC86" s="9">
        <f t="shared" si="10"/>
        <v>0.880797078</v>
      </c>
      <c r="AE86" s="3">
        <v>2.0</v>
      </c>
      <c r="AF86" s="9">
        <f t="shared" si="11"/>
        <v>0.880797078</v>
      </c>
      <c r="AH86" s="3">
        <v>2.0</v>
      </c>
      <c r="AI86" s="9">
        <f t="shared" si="12"/>
        <v>0.880797078</v>
      </c>
      <c r="AK86" s="3">
        <v>2.0</v>
      </c>
      <c r="AL86" s="9">
        <f t="shared" si="13"/>
        <v>0.880797078</v>
      </c>
      <c r="AN86" s="3">
        <v>0.7</v>
      </c>
      <c r="AO86" s="9">
        <f t="shared" si="14"/>
        <v>0.6681877722</v>
      </c>
      <c r="AQ86" s="3">
        <v>62.0</v>
      </c>
      <c r="AR86" s="9">
        <f t="shared" si="15"/>
        <v>1</v>
      </c>
      <c r="AT86" s="3">
        <v>224.0</v>
      </c>
      <c r="AU86" s="9">
        <f t="shared" si="16"/>
        <v>1</v>
      </c>
      <c r="AW86" s="3">
        <v>4.2</v>
      </c>
      <c r="AX86" s="9">
        <f t="shared" si="17"/>
        <v>0.9852259683</v>
      </c>
      <c r="AZ86" s="3">
        <v>100.0</v>
      </c>
      <c r="BA86" s="9">
        <f t="shared" si="18"/>
        <v>1</v>
      </c>
      <c r="BC86" s="3">
        <v>1.0</v>
      </c>
      <c r="BD86" s="9">
        <f t="shared" si="19"/>
        <v>0.7310585786</v>
      </c>
      <c r="BF86" s="3">
        <v>2.0</v>
      </c>
      <c r="BG86" s="9">
        <f t="shared" si="20"/>
        <v>0.880797078</v>
      </c>
    </row>
    <row r="87" ht="15.75" customHeight="1">
      <c r="A87" s="3">
        <v>36.0</v>
      </c>
      <c r="B87" s="9">
        <f t="shared" si="1"/>
        <v>1</v>
      </c>
      <c r="D87" s="3">
        <v>1.0</v>
      </c>
      <c r="E87" s="9">
        <f t="shared" si="2"/>
        <v>0.7310585786</v>
      </c>
      <c r="G87" s="3">
        <v>1.0</v>
      </c>
      <c r="H87" s="9">
        <f t="shared" si="3"/>
        <v>0.7310585786</v>
      </c>
      <c r="J87" s="3">
        <v>2.0</v>
      </c>
      <c r="K87" s="9">
        <f t="shared" si="4"/>
        <v>0.880797078</v>
      </c>
      <c r="M87" s="3">
        <v>2.0</v>
      </c>
      <c r="N87" s="9">
        <f t="shared" si="5"/>
        <v>0.880797078</v>
      </c>
      <c r="P87" s="3">
        <v>2.0</v>
      </c>
      <c r="Q87" s="9">
        <f t="shared" si="6"/>
        <v>0.880797078</v>
      </c>
      <c r="S87" s="3">
        <v>2.0</v>
      </c>
      <c r="T87" s="9">
        <f t="shared" si="7"/>
        <v>0.880797078</v>
      </c>
      <c r="V87" s="3">
        <v>2.0</v>
      </c>
      <c r="W87" s="9">
        <f t="shared" si="8"/>
        <v>0.880797078</v>
      </c>
      <c r="Y87" s="3">
        <v>2.0</v>
      </c>
      <c r="Z87" s="9">
        <f t="shared" si="9"/>
        <v>0.880797078</v>
      </c>
      <c r="AB87" s="3">
        <v>2.0</v>
      </c>
      <c r="AC87" s="9">
        <f t="shared" si="10"/>
        <v>0.880797078</v>
      </c>
      <c r="AE87" s="3">
        <v>2.0</v>
      </c>
      <c r="AF87" s="9">
        <f t="shared" si="11"/>
        <v>0.880797078</v>
      </c>
      <c r="AH87" s="3">
        <v>2.0</v>
      </c>
      <c r="AI87" s="9">
        <f t="shared" si="12"/>
        <v>0.880797078</v>
      </c>
      <c r="AK87" s="3">
        <v>2.0</v>
      </c>
      <c r="AL87" s="9">
        <f t="shared" si="13"/>
        <v>0.880797078</v>
      </c>
      <c r="AN87" s="3">
        <v>1.1</v>
      </c>
      <c r="AO87" s="9">
        <f t="shared" si="14"/>
        <v>0.7502601056</v>
      </c>
      <c r="AQ87" s="3">
        <v>141.0</v>
      </c>
      <c r="AR87" s="9">
        <f t="shared" si="15"/>
        <v>1</v>
      </c>
      <c r="AT87" s="3">
        <v>75.0</v>
      </c>
      <c r="AU87" s="9">
        <f t="shared" si="16"/>
        <v>1</v>
      </c>
      <c r="AW87" s="3">
        <v>3.3</v>
      </c>
      <c r="AX87" s="9">
        <f t="shared" si="17"/>
        <v>0.9644288107</v>
      </c>
      <c r="AZ87" s="4">
        <v>66.571</v>
      </c>
      <c r="BA87" s="9">
        <f t="shared" si="18"/>
        <v>1</v>
      </c>
      <c r="BC87" s="3">
        <v>2.0</v>
      </c>
      <c r="BD87" s="9">
        <f t="shared" si="19"/>
        <v>0.880797078</v>
      </c>
      <c r="BF87" s="3">
        <v>2.0</v>
      </c>
      <c r="BG87" s="9">
        <f t="shared" si="20"/>
        <v>0.880797078</v>
      </c>
    </row>
    <row r="88" ht="15.75" customHeight="1">
      <c r="A88" s="3">
        <v>36.0</v>
      </c>
      <c r="B88" s="9">
        <f t="shared" si="1"/>
        <v>1</v>
      </c>
      <c r="D88" s="3">
        <v>1.0</v>
      </c>
      <c r="E88" s="9">
        <f t="shared" si="2"/>
        <v>0.7310585786</v>
      </c>
      <c r="G88" s="3">
        <v>1.0</v>
      </c>
      <c r="H88" s="9">
        <f t="shared" si="3"/>
        <v>0.7310585786</v>
      </c>
      <c r="J88" s="3">
        <v>2.0</v>
      </c>
      <c r="K88" s="9">
        <f t="shared" si="4"/>
        <v>0.880797078</v>
      </c>
      <c r="M88" s="3">
        <v>1.0</v>
      </c>
      <c r="N88" s="9">
        <f t="shared" si="5"/>
        <v>0.7310585786</v>
      </c>
      <c r="P88" s="3">
        <v>1.0</v>
      </c>
      <c r="Q88" s="9">
        <f t="shared" si="6"/>
        <v>0.7310585786</v>
      </c>
      <c r="S88" s="3">
        <v>1.0</v>
      </c>
      <c r="T88" s="9">
        <f t="shared" si="7"/>
        <v>0.7310585786</v>
      </c>
      <c r="V88" s="3">
        <v>1.0</v>
      </c>
      <c r="W88" s="9">
        <f t="shared" si="8"/>
        <v>0.7310585786</v>
      </c>
      <c r="Y88" s="3">
        <v>1.0</v>
      </c>
      <c r="Z88" s="9">
        <f t="shared" si="9"/>
        <v>0.7310585786</v>
      </c>
      <c r="AB88" s="3">
        <v>2.0</v>
      </c>
      <c r="AC88" s="9">
        <f t="shared" si="10"/>
        <v>0.880797078</v>
      </c>
      <c r="AE88" s="3">
        <v>1.0</v>
      </c>
      <c r="AF88" s="9">
        <f t="shared" si="11"/>
        <v>0.7310585786</v>
      </c>
      <c r="AH88" s="3">
        <v>2.0</v>
      </c>
      <c r="AI88" s="9">
        <f t="shared" si="12"/>
        <v>0.880797078</v>
      </c>
      <c r="AK88" s="3">
        <v>1.0</v>
      </c>
      <c r="AL88" s="9">
        <f t="shared" si="13"/>
        <v>0.7310585786</v>
      </c>
      <c r="AN88" s="3">
        <v>1.7</v>
      </c>
      <c r="AO88" s="9">
        <f t="shared" si="14"/>
        <v>0.8455347349</v>
      </c>
      <c r="AQ88" s="3">
        <v>295.0</v>
      </c>
      <c r="AR88" s="9">
        <f t="shared" si="15"/>
        <v>1</v>
      </c>
      <c r="AT88" s="3">
        <v>60.0</v>
      </c>
      <c r="AU88" s="9">
        <f t="shared" si="16"/>
        <v>1</v>
      </c>
      <c r="AW88" s="3">
        <v>2.7</v>
      </c>
      <c r="AX88" s="9">
        <f t="shared" si="17"/>
        <v>0.9370266439</v>
      </c>
      <c r="AZ88" s="4">
        <v>66.571</v>
      </c>
      <c r="BA88" s="9">
        <f t="shared" si="18"/>
        <v>1</v>
      </c>
      <c r="BC88" s="3">
        <v>2.0</v>
      </c>
      <c r="BD88" s="9">
        <f t="shared" si="19"/>
        <v>0.880797078</v>
      </c>
      <c r="BF88" s="3">
        <v>2.0</v>
      </c>
      <c r="BG88" s="9">
        <f t="shared" si="20"/>
        <v>0.880797078</v>
      </c>
    </row>
    <row r="89" ht="15.75" customHeight="1">
      <c r="A89" s="3">
        <v>36.0</v>
      </c>
      <c r="B89" s="9">
        <f t="shared" si="1"/>
        <v>1</v>
      </c>
      <c r="D89" s="3">
        <v>1.0</v>
      </c>
      <c r="E89" s="9">
        <f t="shared" si="2"/>
        <v>0.7310585786</v>
      </c>
      <c r="G89" s="3">
        <v>2.0</v>
      </c>
      <c r="H89" s="9">
        <f t="shared" si="3"/>
        <v>0.880797078</v>
      </c>
      <c r="J89" s="3">
        <v>2.0</v>
      </c>
      <c r="K89" s="9">
        <f t="shared" si="4"/>
        <v>0.880797078</v>
      </c>
      <c r="M89" s="3">
        <v>2.0</v>
      </c>
      <c r="N89" s="9">
        <f t="shared" si="5"/>
        <v>0.880797078</v>
      </c>
      <c r="P89" s="3">
        <v>2.0</v>
      </c>
      <c r="Q89" s="9">
        <f t="shared" si="6"/>
        <v>0.880797078</v>
      </c>
      <c r="S89" s="3">
        <v>2.0</v>
      </c>
      <c r="T89" s="9">
        <f t="shared" si="7"/>
        <v>0.880797078</v>
      </c>
      <c r="V89" s="3">
        <v>2.0</v>
      </c>
      <c r="W89" s="9">
        <f t="shared" si="8"/>
        <v>0.880797078</v>
      </c>
      <c r="Y89" s="3">
        <v>2.0</v>
      </c>
      <c r="Z89" s="9">
        <f t="shared" si="9"/>
        <v>0.880797078</v>
      </c>
      <c r="AB89" s="3">
        <v>2.0</v>
      </c>
      <c r="AC89" s="9">
        <f t="shared" si="10"/>
        <v>0.880797078</v>
      </c>
      <c r="AE89" s="3">
        <v>2.0</v>
      </c>
      <c r="AF89" s="9">
        <f t="shared" si="11"/>
        <v>0.880797078</v>
      </c>
      <c r="AH89" s="3">
        <v>2.0</v>
      </c>
      <c r="AI89" s="9">
        <f t="shared" si="12"/>
        <v>0.880797078</v>
      </c>
      <c r="AK89" s="3">
        <v>2.0</v>
      </c>
      <c r="AL89" s="9">
        <f t="shared" si="13"/>
        <v>0.880797078</v>
      </c>
      <c r="AN89" s="3">
        <v>0.6</v>
      </c>
      <c r="AO89" s="9">
        <f t="shared" si="14"/>
        <v>0.6456563062</v>
      </c>
      <c r="AQ89" s="3">
        <v>120.0</v>
      </c>
      <c r="AR89" s="9">
        <f t="shared" si="15"/>
        <v>1</v>
      </c>
      <c r="AT89" s="3">
        <v>30.0</v>
      </c>
      <c r="AU89" s="9">
        <f t="shared" si="16"/>
        <v>1</v>
      </c>
      <c r="AW89" s="3">
        <v>4.0</v>
      </c>
      <c r="AX89" s="9">
        <f t="shared" si="17"/>
        <v>0.98201379</v>
      </c>
      <c r="AZ89" s="4">
        <v>66.571</v>
      </c>
      <c r="BA89" s="9">
        <f t="shared" si="18"/>
        <v>1</v>
      </c>
      <c r="BC89" s="3">
        <v>2.0</v>
      </c>
      <c r="BD89" s="9">
        <f t="shared" si="19"/>
        <v>0.880797078</v>
      </c>
      <c r="BF89" s="3">
        <v>2.0</v>
      </c>
      <c r="BG89" s="9">
        <f t="shared" si="20"/>
        <v>0.880797078</v>
      </c>
    </row>
    <row r="90" ht="15.75" customHeight="1">
      <c r="A90" s="3">
        <v>37.0</v>
      </c>
      <c r="B90" s="9">
        <f t="shared" si="1"/>
        <v>1</v>
      </c>
      <c r="D90" s="3">
        <v>1.0</v>
      </c>
      <c r="E90" s="9">
        <f t="shared" si="2"/>
        <v>0.7310585786</v>
      </c>
      <c r="G90" s="3">
        <v>1.0</v>
      </c>
      <c r="H90" s="9">
        <f t="shared" si="3"/>
        <v>0.7310585786</v>
      </c>
      <c r="J90" s="3">
        <v>2.0</v>
      </c>
      <c r="K90" s="9">
        <f t="shared" si="4"/>
        <v>0.880797078</v>
      </c>
      <c r="M90" s="3">
        <v>2.0</v>
      </c>
      <c r="N90" s="9">
        <f t="shared" si="5"/>
        <v>0.880797078</v>
      </c>
      <c r="P90" s="3">
        <v>2.0</v>
      </c>
      <c r="Q90" s="9">
        <f t="shared" si="6"/>
        <v>0.880797078</v>
      </c>
      <c r="S90" s="3">
        <v>2.0</v>
      </c>
      <c r="T90" s="9">
        <f t="shared" si="7"/>
        <v>0.880797078</v>
      </c>
      <c r="V90" s="3">
        <v>2.0</v>
      </c>
      <c r="W90" s="9">
        <f t="shared" si="8"/>
        <v>0.880797078</v>
      </c>
      <c r="Y90" s="3">
        <v>1.0</v>
      </c>
      <c r="Z90" s="9">
        <f t="shared" si="9"/>
        <v>0.7310585786</v>
      </c>
      <c r="AB90" s="3">
        <v>2.0</v>
      </c>
      <c r="AC90" s="9">
        <f t="shared" si="10"/>
        <v>0.880797078</v>
      </c>
      <c r="AE90" s="3">
        <v>1.0</v>
      </c>
      <c r="AF90" s="9">
        <f t="shared" si="11"/>
        <v>0.7310585786</v>
      </c>
      <c r="AH90" s="3">
        <v>2.0</v>
      </c>
      <c r="AI90" s="9">
        <f t="shared" si="12"/>
        <v>0.880797078</v>
      </c>
      <c r="AK90" s="3">
        <v>2.0</v>
      </c>
      <c r="AL90" s="9">
        <f t="shared" si="13"/>
        <v>0.880797078</v>
      </c>
      <c r="AN90" s="3">
        <v>0.6</v>
      </c>
      <c r="AO90" s="9">
        <f t="shared" si="14"/>
        <v>0.6456563062</v>
      </c>
      <c r="AQ90" s="3">
        <v>80.0</v>
      </c>
      <c r="AR90" s="9">
        <f t="shared" si="15"/>
        <v>1</v>
      </c>
      <c r="AT90" s="3">
        <v>80.0</v>
      </c>
      <c r="AU90" s="9">
        <f t="shared" si="16"/>
        <v>1</v>
      </c>
      <c r="AW90" s="3">
        <v>3.8</v>
      </c>
      <c r="AX90" s="9">
        <f t="shared" si="17"/>
        <v>0.9781187291</v>
      </c>
      <c r="AZ90" s="4">
        <v>66.571</v>
      </c>
      <c r="BA90" s="9">
        <f t="shared" si="18"/>
        <v>1</v>
      </c>
      <c r="BC90" s="3">
        <v>1.0</v>
      </c>
      <c r="BD90" s="9">
        <f t="shared" si="19"/>
        <v>0.7310585786</v>
      </c>
      <c r="BF90" s="3">
        <v>2.0</v>
      </c>
      <c r="BG90" s="9">
        <f t="shared" si="20"/>
        <v>0.880797078</v>
      </c>
    </row>
    <row r="91" ht="15.75" customHeight="1">
      <c r="A91" s="3">
        <v>37.0</v>
      </c>
      <c r="B91" s="9">
        <f t="shared" si="1"/>
        <v>1</v>
      </c>
      <c r="D91" s="3">
        <v>1.0</v>
      </c>
      <c r="E91" s="9">
        <f t="shared" si="2"/>
        <v>0.7310585786</v>
      </c>
      <c r="G91" s="3">
        <v>1.0</v>
      </c>
      <c r="H91" s="9">
        <f t="shared" si="3"/>
        <v>0.7310585786</v>
      </c>
      <c r="J91" s="3">
        <v>2.0</v>
      </c>
      <c r="K91" s="9">
        <f t="shared" si="4"/>
        <v>0.880797078</v>
      </c>
      <c r="M91" s="3">
        <v>1.0</v>
      </c>
      <c r="N91" s="9">
        <f t="shared" si="5"/>
        <v>0.7310585786</v>
      </c>
      <c r="P91" s="3">
        <v>1.0</v>
      </c>
      <c r="Q91" s="9">
        <f t="shared" si="6"/>
        <v>0.7310585786</v>
      </c>
      <c r="S91" s="3">
        <v>1.0</v>
      </c>
      <c r="T91" s="9">
        <f t="shared" si="7"/>
        <v>0.7310585786</v>
      </c>
      <c r="V91" s="3">
        <v>2.0</v>
      </c>
      <c r="W91" s="9">
        <f t="shared" si="8"/>
        <v>0.880797078</v>
      </c>
      <c r="Y91" s="3">
        <v>2.0</v>
      </c>
      <c r="Z91" s="9">
        <f t="shared" si="9"/>
        <v>0.880797078</v>
      </c>
      <c r="AB91" s="3">
        <v>2.0</v>
      </c>
      <c r="AC91" s="9">
        <f t="shared" si="10"/>
        <v>0.880797078</v>
      </c>
      <c r="AE91" s="3">
        <v>2.0</v>
      </c>
      <c r="AF91" s="9">
        <f t="shared" si="11"/>
        <v>0.880797078</v>
      </c>
      <c r="AH91" s="3">
        <v>2.0</v>
      </c>
      <c r="AI91" s="9">
        <f t="shared" si="12"/>
        <v>0.880797078</v>
      </c>
      <c r="AK91" s="3">
        <v>2.0</v>
      </c>
      <c r="AL91" s="9">
        <f t="shared" si="13"/>
        <v>0.880797078</v>
      </c>
      <c r="AN91" s="3">
        <v>0.8</v>
      </c>
      <c r="AO91" s="9">
        <f t="shared" si="14"/>
        <v>0.6899744811</v>
      </c>
      <c r="AQ91" s="3">
        <v>92.0</v>
      </c>
      <c r="AR91" s="9">
        <f t="shared" si="15"/>
        <v>1</v>
      </c>
      <c r="AT91" s="3">
        <v>59.0</v>
      </c>
      <c r="AU91" s="9">
        <f t="shared" si="16"/>
        <v>1</v>
      </c>
      <c r="AW91" s="4">
        <v>3.978</v>
      </c>
      <c r="AX91" s="9">
        <f t="shared" si="17"/>
        <v>0.9816210617</v>
      </c>
      <c r="AZ91" s="4">
        <v>66.571</v>
      </c>
      <c r="BA91" s="9">
        <f t="shared" si="18"/>
        <v>1</v>
      </c>
      <c r="BC91" s="3">
        <v>1.0</v>
      </c>
      <c r="BD91" s="9">
        <f t="shared" si="19"/>
        <v>0.7310585786</v>
      </c>
      <c r="BF91" s="3">
        <v>2.0</v>
      </c>
      <c r="BG91" s="9">
        <f t="shared" si="20"/>
        <v>0.880797078</v>
      </c>
    </row>
    <row r="92" ht="15.75" customHeight="1">
      <c r="A92" s="3">
        <v>37.0</v>
      </c>
      <c r="B92" s="9">
        <f t="shared" si="1"/>
        <v>1</v>
      </c>
      <c r="D92" s="3">
        <v>1.0</v>
      </c>
      <c r="E92" s="9">
        <f t="shared" si="2"/>
        <v>0.7310585786</v>
      </c>
      <c r="G92" s="3">
        <v>2.0</v>
      </c>
      <c r="H92" s="9">
        <f t="shared" si="3"/>
        <v>0.880797078</v>
      </c>
      <c r="J92" s="3">
        <v>2.0</v>
      </c>
      <c r="K92" s="9">
        <f t="shared" si="4"/>
        <v>0.880797078</v>
      </c>
      <c r="M92" s="3">
        <v>2.0</v>
      </c>
      <c r="N92" s="9">
        <f t="shared" si="5"/>
        <v>0.880797078</v>
      </c>
      <c r="P92" s="3">
        <v>2.0</v>
      </c>
      <c r="Q92" s="9">
        <f t="shared" si="6"/>
        <v>0.880797078</v>
      </c>
      <c r="S92" s="3">
        <v>2.0</v>
      </c>
      <c r="T92" s="9">
        <f t="shared" si="7"/>
        <v>0.880797078</v>
      </c>
      <c r="V92" s="3">
        <v>2.0</v>
      </c>
      <c r="W92" s="9">
        <f t="shared" si="8"/>
        <v>0.880797078</v>
      </c>
      <c r="Y92" s="3">
        <v>2.0</v>
      </c>
      <c r="Z92" s="9">
        <f t="shared" si="9"/>
        <v>0.880797078</v>
      </c>
      <c r="AB92" s="3">
        <v>2.0</v>
      </c>
      <c r="AC92" s="9">
        <f t="shared" si="10"/>
        <v>0.880797078</v>
      </c>
      <c r="AE92" s="3">
        <v>2.0</v>
      </c>
      <c r="AF92" s="9">
        <f t="shared" si="11"/>
        <v>0.880797078</v>
      </c>
      <c r="AH92" s="3">
        <v>2.0</v>
      </c>
      <c r="AI92" s="9">
        <f t="shared" si="12"/>
        <v>0.880797078</v>
      </c>
      <c r="AK92" s="3">
        <v>2.0</v>
      </c>
      <c r="AL92" s="9">
        <f t="shared" si="13"/>
        <v>0.880797078</v>
      </c>
      <c r="AN92" s="3">
        <v>0.7</v>
      </c>
      <c r="AO92" s="9">
        <f t="shared" si="14"/>
        <v>0.6681877722</v>
      </c>
      <c r="AQ92" s="3">
        <v>26.0</v>
      </c>
      <c r="AR92" s="9">
        <f t="shared" si="15"/>
        <v>1</v>
      </c>
      <c r="AT92" s="3">
        <v>58.0</v>
      </c>
      <c r="AU92" s="9">
        <f t="shared" si="16"/>
        <v>1</v>
      </c>
      <c r="AW92" s="3">
        <v>4.5</v>
      </c>
      <c r="AX92" s="9">
        <f t="shared" si="17"/>
        <v>0.9890130574</v>
      </c>
      <c r="AZ92" s="3">
        <v>100.0</v>
      </c>
      <c r="BA92" s="9">
        <f t="shared" si="18"/>
        <v>1</v>
      </c>
      <c r="BC92" s="3">
        <v>1.0</v>
      </c>
      <c r="BD92" s="9">
        <f t="shared" si="19"/>
        <v>0.7310585786</v>
      </c>
      <c r="BF92" s="3">
        <v>2.0</v>
      </c>
      <c r="BG92" s="9">
        <f t="shared" si="20"/>
        <v>0.880797078</v>
      </c>
    </row>
    <row r="93" ht="15.75" customHeight="1">
      <c r="A93" s="3">
        <v>37.0</v>
      </c>
      <c r="B93" s="9">
        <f t="shared" si="1"/>
        <v>1</v>
      </c>
      <c r="D93" s="3">
        <v>1.0</v>
      </c>
      <c r="E93" s="9">
        <f t="shared" si="2"/>
        <v>0.7310585786</v>
      </c>
      <c r="G93" s="3">
        <v>1.0</v>
      </c>
      <c r="H93" s="9">
        <f t="shared" si="3"/>
        <v>0.7310585786</v>
      </c>
      <c r="J93" s="3">
        <v>2.0</v>
      </c>
      <c r="K93" s="9">
        <f t="shared" si="4"/>
        <v>0.880797078</v>
      </c>
      <c r="M93" s="3">
        <v>1.0</v>
      </c>
      <c r="N93" s="9">
        <f t="shared" si="5"/>
        <v>0.880797078</v>
      </c>
      <c r="P93" s="3">
        <v>2.0</v>
      </c>
      <c r="Q93" s="9">
        <f t="shared" si="6"/>
        <v>0.880797078</v>
      </c>
      <c r="S93" s="3">
        <v>2.0</v>
      </c>
      <c r="T93" s="9">
        <f t="shared" si="7"/>
        <v>0.880797078</v>
      </c>
      <c r="V93" s="3">
        <v>2.0</v>
      </c>
      <c r="W93" s="9">
        <f t="shared" si="8"/>
        <v>0.880797078</v>
      </c>
      <c r="Y93" s="3">
        <v>2.0</v>
      </c>
      <c r="Z93" s="9">
        <f t="shared" si="9"/>
        <v>0.880797078</v>
      </c>
      <c r="AB93" s="3">
        <v>2.0</v>
      </c>
      <c r="AC93" s="9">
        <f t="shared" si="10"/>
        <v>0.880797078</v>
      </c>
      <c r="AE93" s="3">
        <v>1.0</v>
      </c>
      <c r="AF93" s="9">
        <f t="shared" si="11"/>
        <v>0.7310585786</v>
      </c>
      <c r="AH93" s="3">
        <v>2.0</v>
      </c>
      <c r="AI93" s="9">
        <f t="shared" si="12"/>
        <v>0.880797078</v>
      </c>
      <c r="AK93" s="3">
        <v>2.0</v>
      </c>
      <c r="AL93" s="9">
        <f t="shared" si="13"/>
        <v>0.880797078</v>
      </c>
      <c r="AN93" s="3">
        <v>0.9</v>
      </c>
      <c r="AO93" s="9">
        <f t="shared" si="14"/>
        <v>0.7109495026</v>
      </c>
      <c r="AQ93" s="4">
        <v>101.314</v>
      </c>
      <c r="AR93" s="9">
        <f t="shared" si="15"/>
        <v>1</v>
      </c>
      <c r="AT93" s="3">
        <v>231.0</v>
      </c>
      <c r="AU93" s="9">
        <f t="shared" si="16"/>
        <v>1</v>
      </c>
      <c r="AW93" s="3">
        <v>4.3</v>
      </c>
      <c r="AX93" s="9">
        <f t="shared" si="17"/>
        <v>0.9866130822</v>
      </c>
      <c r="AZ93" s="4">
        <v>66.571</v>
      </c>
      <c r="BA93" s="9">
        <f t="shared" si="18"/>
        <v>1</v>
      </c>
      <c r="BC93" s="3">
        <v>2.0</v>
      </c>
      <c r="BD93" s="9">
        <f t="shared" si="19"/>
        <v>0.880797078</v>
      </c>
      <c r="BF93" s="3">
        <v>2.0</v>
      </c>
      <c r="BG93" s="9">
        <f t="shared" si="20"/>
        <v>0.880797078</v>
      </c>
    </row>
    <row r="94" ht="15.75" customHeight="1">
      <c r="A94" s="3">
        <v>38.0</v>
      </c>
      <c r="B94" s="9">
        <f t="shared" si="1"/>
        <v>1</v>
      </c>
      <c r="D94" s="3">
        <v>1.0</v>
      </c>
      <c r="E94" s="9">
        <f t="shared" si="2"/>
        <v>0.7310585786</v>
      </c>
      <c r="G94" s="3">
        <v>1.0</v>
      </c>
      <c r="H94" s="9">
        <f t="shared" si="3"/>
        <v>0.7310585786</v>
      </c>
      <c r="J94" s="3">
        <v>2.0</v>
      </c>
      <c r="K94" s="9">
        <f t="shared" si="4"/>
        <v>0.880797078</v>
      </c>
      <c r="M94" s="3">
        <v>1.0</v>
      </c>
      <c r="N94" s="9">
        <f t="shared" si="5"/>
        <v>0.7310585786</v>
      </c>
      <c r="P94" s="3">
        <v>1.0</v>
      </c>
      <c r="Q94" s="9">
        <f t="shared" si="6"/>
        <v>0.7310585786</v>
      </c>
      <c r="S94" s="3">
        <v>1.0</v>
      </c>
      <c r="T94" s="9">
        <f t="shared" si="7"/>
        <v>0.7310585786</v>
      </c>
      <c r="V94" s="3">
        <v>2.0</v>
      </c>
      <c r="W94" s="9">
        <f t="shared" si="8"/>
        <v>0.880797078</v>
      </c>
      <c r="Y94" s="3">
        <v>2.0</v>
      </c>
      <c r="Z94" s="9">
        <f t="shared" si="9"/>
        <v>0.880797078</v>
      </c>
      <c r="AB94" s="3">
        <v>2.0</v>
      </c>
      <c r="AC94" s="9">
        <f t="shared" si="10"/>
        <v>0.880797078</v>
      </c>
      <c r="AE94" s="3">
        <v>2.0</v>
      </c>
      <c r="AF94" s="9">
        <f t="shared" si="11"/>
        <v>0.880797078</v>
      </c>
      <c r="AH94" s="3">
        <v>1.0</v>
      </c>
      <c r="AI94" s="9">
        <f t="shared" si="12"/>
        <v>0.7310585786</v>
      </c>
      <c r="AK94" s="3">
        <v>2.0</v>
      </c>
      <c r="AL94" s="9">
        <f t="shared" si="13"/>
        <v>0.880797078</v>
      </c>
      <c r="AN94" s="3">
        <v>2.0</v>
      </c>
      <c r="AO94" s="9">
        <f t="shared" si="14"/>
        <v>0.880797078</v>
      </c>
      <c r="AQ94" s="3">
        <v>72.0</v>
      </c>
      <c r="AR94" s="9">
        <f t="shared" si="15"/>
        <v>1</v>
      </c>
      <c r="AT94" s="3">
        <v>89.0</v>
      </c>
      <c r="AU94" s="9">
        <f t="shared" si="16"/>
        <v>1</v>
      </c>
      <c r="AW94" s="3">
        <v>2.9</v>
      </c>
      <c r="AX94" s="9">
        <f t="shared" si="17"/>
        <v>0.9478464369</v>
      </c>
      <c r="AZ94" s="3">
        <v>46.0</v>
      </c>
      <c r="BA94" s="9">
        <f t="shared" si="18"/>
        <v>1</v>
      </c>
      <c r="BC94" s="3">
        <v>1.0</v>
      </c>
      <c r="BD94" s="9">
        <f t="shared" si="19"/>
        <v>0.7310585786</v>
      </c>
      <c r="BF94" s="3">
        <v>2.0</v>
      </c>
      <c r="BG94" s="9">
        <f t="shared" si="20"/>
        <v>0.880797078</v>
      </c>
    </row>
    <row r="95" ht="15.75" customHeight="1">
      <c r="A95" s="3">
        <v>38.0</v>
      </c>
      <c r="B95" s="9">
        <f t="shared" si="1"/>
        <v>1</v>
      </c>
      <c r="D95" s="3">
        <v>1.0</v>
      </c>
      <c r="E95" s="9">
        <f t="shared" si="2"/>
        <v>0.7310585786</v>
      </c>
      <c r="G95" s="3">
        <v>2.0</v>
      </c>
      <c r="H95" s="9">
        <f t="shared" si="3"/>
        <v>0.880797078</v>
      </c>
      <c r="J95" s="3">
        <v>2.0</v>
      </c>
      <c r="K95" s="9">
        <f t="shared" si="4"/>
        <v>0.880797078</v>
      </c>
      <c r="M95" s="3">
        <v>2.0</v>
      </c>
      <c r="N95" s="9">
        <f t="shared" si="5"/>
        <v>0.880797078</v>
      </c>
      <c r="P95" s="3">
        <v>2.0</v>
      </c>
      <c r="Q95" s="9">
        <f t="shared" si="6"/>
        <v>0.880797078</v>
      </c>
      <c r="S95" s="3">
        <v>2.0</v>
      </c>
      <c r="T95" s="9">
        <f t="shared" si="7"/>
        <v>0.880797078</v>
      </c>
      <c r="V95" s="3">
        <v>2.0</v>
      </c>
      <c r="W95" s="9">
        <f t="shared" si="8"/>
        <v>0.880797078</v>
      </c>
      <c r="Y95" s="3">
        <v>2.0</v>
      </c>
      <c r="Z95" s="9">
        <f t="shared" si="9"/>
        <v>0.880797078</v>
      </c>
      <c r="AB95" s="3">
        <v>2.0</v>
      </c>
      <c r="AC95" s="9">
        <f t="shared" si="10"/>
        <v>0.880797078</v>
      </c>
      <c r="AE95" s="3">
        <v>2.0</v>
      </c>
      <c r="AF95" s="9">
        <f t="shared" si="11"/>
        <v>0.880797078</v>
      </c>
      <c r="AH95" s="3">
        <v>2.0</v>
      </c>
      <c r="AI95" s="9">
        <f t="shared" si="12"/>
        <v>0.880797078</v>
      </c>
      <c r="AK95" s="3">
        <v>2.0</v>
      </c>
      <c r="AL95" s="9">
        <f t="shared" si="13"/>
        <v>0.880797078</v>
      </c>
      <c r="AN95" s="3">
        <v>0.7</v>
      </c>
      <c r="AO95" s="9">
        <f t="shared" si="14"/>
        <v>0.6681877722</v>
      </c>
      <c r="AQ95" s="3">
        <v>53.0</v>
      </c>
      <c r="AR95" s="9">
        <f t="shared" si="15"/>
        <v>1</v>
      </c>
      <c r="AT95" s="3">
        <v>42.0</v>
      </c>
      <c r="AU95" s="9">
        <f t="shared" si="16"/>
        <v>1</v>
      </c>
      <c r="AW95" s="3">
        <v>4.1</v>
      </c>
      <c r="AX95" s="9">
        <f t="shared" si="17"/>
        <v>0.9836975006</v>
      </c>
      <c r="AZ95" s="3">
        <v>85.0</v>
      </c>
      <c r="BA95" s="9">
        <f t="shared" si="18"/>
        <v>1</v>
      </c>
      <c r="BC95" s="3">
        <v>2.0</v>
      </c>
      <c r="BD95" s="9">
        <f t="shared" si="19"/>
        <v>0.880797078</v>
      </c>
      <c r="BF95" s="3">
        <v>2.0</v>
      </c>
      <c r="BG95" s="9">
        <f t="shared" si="20"/>
        <v>0.880797078</v>
      </c>
    </row>
    <row r="96" ht="15.75" customHeight="1">
      <c r="A96" s="3">
        <v>38.0</v>
      </c>
      <c r="B96" s="9">
        <f t="shared" si="1"/>
        <v>1</v>
      </c>
      <c r="D96" s="3">
        <v>1.0</v>
      </c>
      <c r="E96" s="9">
        <f t="shared" si="2"/>
        <v>0.7310585786</v>
      </c>
      <c r="G96" s="3">
        <v>1.0</v>
      </c>
      <c r="H96" s="9">
        <f t="shared" si="3"/>
        <v>0.7310585786</v>
      </c>
      <c r="J96" s="3">
        <v>1.0</v>
      </c>
      <c r="K96" s="9">
        <f t="shared" si="4"/>
        <v>0.7310585786</v>
      </c>
      <c r="M96" s="3">
        <v>2.0</v>
      </c>
      <c r="N96" s="9">
        <f t="shared" si="5"/>
        <v>0.880797078</v>
      </c>
      <c r="P96" s="3">
        <v>2.0</v>
      </c>
      <c r="Q96" s="9">
        <f t="shared" si="6"/>
        <v>0.880797078</v>
      </c>
      <c r="S96" s="3">
        <v>2.0</v>
      </c>
      <c r="T96" s="9">
        <f t="shared" si="7"/>
        <v>0.880797078</v>
      </c>
      <c r="V96" s="3">
        <v>1.0</v>
      </c>
      <c r="W96" s="9">
        <f t="shared" si="8"/>
        <v>0.7310585786</v>
      </c>
      <c r="Y96" s="3">
        <v>1.0</v>
      </c>
      <c r="Z96" s="9">
        <f t="shared" si="9"/>
        <v>0.7310585786</v>
      </c>
      <c r="AB96" s="3">
        <v>2.0</v>
      </c>
      <c r="AC96" s="9">
        <f t="shared" si="10"/>
        <v>0.880797078</v>
      </c>
      <c r="AE96" s="3">
        <v>2.0</v>
      </c>
      <c r="AF96" s="9">
        <f t="shared" si="11"/>
        <v>0.880797078</v>
      </c>
      <c r="AH96" s="3">
        <v>2.0</v>
      </c>
      <c r="AI96" s="9">
        <f t="shared" si="12"/>
        <v>0.880797078</v>
      </c>
      <c r="AK96" s="3">
        <v>2.0</v>
      </c>
      <c r="AL96" s="9">
        <f t="shared" si="13"/>
        <v>0.880797078</v>
      </c>
      <c r="AN96" s="3">
        <v>0.7</v>
      </c>
      <c r="AO96" s="9">
        <f t="shared" si="14"/>
        <v>0.6681877722</v>
      </c>
      <c r="AQ96" s="3">
        <v>70.0</v>
      </c>
      <c r="AR96" s="9">
        <f t="shared" si="15"/>
        <v>1</v>
      </c>
      <c r="AT96" s="3">
        <v>28.0</v>
      </c>
      <c r="AU96" s="9">
        <f t="shared" si="16"/>
        <v>1</v>
      </c>
      <c r="AW96" s="3">
        <v>4.2</v>
      </c>
      <c r="AX96" s="9">
        <f t="shared" si="17"/>
        <v>0.9852259683</v>
      </c>
      <c r="AZ96" s="3">
        <v>62.0</v>
      </c>
      <c r="BA96" s="9">
        <f t="shared" si="18"/>
        <v>1</v>
      </c>
      <c r="BC96" s="3">
        <v>1.0</v>
      </c>
      <c r="BD96" s="9">
        <f t="shared" si="19"/>
        <v>0.7310585786</v>
      </c>
      <c r="BF96" s="3">
        <v>2.0</v>
      </c>
      <c r="BG96" s="9">
        <f t="shared" si="20"/>
        <v>0.880797078</v>
      </c>
    </row>
    <row r="97" ht="15.75" customHeight="1">
      <c r="A97" s="3">
        <v>38.0</v>
      </c>
      <c r="B97" s="9">
        <f t="shared" si="1"/>
        <v>1</v>
      </c>
      <c r="D97" s="3">
        <v>1.0</v>
      </c>
      <c r="E97" s="9">
        <f t="shared" si="2"/>
        <v>0.7310585786</v>
      </c>
      <c r="G97" s="3">
        <v>2.0</v>
      </c>
      <c r="H97" s="9">
        <f t="shared" si="3"/>
        <v>0.880797078</v>
      </c>
      <c r="J97" s="3">
        <v>1.0</v>
      </c>
      <c r="K97" s="9">
        <f t="shared" si="4"/>
        <v>0.7310585786</v>
      </c>
      <c r="M97" s="3">
        <v>1.0</v>
      </c>
      <c r="N97" s="9">
        <f t="shared" si="5"/>
        <v>0.7310585786</v>
      </c>
      <c r="P97" s="3">
        <v>1.0</v>
      </c>
      <c r="Q97" s="9">
        <f t="shared" si="6"/>
        <v>0.7310585786</v>
      </c>
      <c r="S97" s="3">
        <v>1.0</v>
      </c>
      <c r="T97" s="9">
        <f t="shared" si="7"/>
        <v>0.7310585786</v>
      </c>
      <c r="V97" s="3">
        <v>2.0</v>
      </c>
      <c r="W97" s="9">
        <f t="shared" si="8"/>
        <v>0.880797078</v>
      </c>
      <c r="Y97" s="3">
        <v>2.0</v>
      </c>
      <c r="Z97" s="9">
        <f t="shared" si="9"/>
        <v>0.880797078</v>
      </c>
      <c r="AB97" s="3">
        <v>2.0</v>
      </c>
      <c r="AC97" s="9">
        <f t="shared" si="10"/>
        <v>0.880797078</v>
      </c>
      <c r="AE97" s="3">
        <v>1.0</v>
      </c>
      <c r="AF97" s="9">
        <f t="shared" si="11"/>
        <v>0.7310585786</v>
      </c>
      <c r="AH97" s="3">
        <v>2.0</v>
      </c>
      <c r="AI97" s="9">
        <f t="shared" si="12"/>
        <v>0.880797078</v>
      </c>
      <c r="AK97" s="3">
        <v>2.0</v>
      </c>
      <c r="AL97" s="9">
        <f t="shared" si="13"/>
        <v>0.880797078</v>
      </c>
      <c r="AN97" s="3">
        <v>0.7</v>
      </c>
      <c r="AO97" s="9">
        <f t="shared" si="14"/>
        <v>0.6681877722</v>
      </c>
      <c r="AQ97" s="3">
        <v>125.0</v>
      </c>
      <c r="AR97" s="9">
        <f t="shared" si="15"/>
        <v>1</v>
      </c>
      <c r="AT97" s="3">
        <v>65.0</v>
      </c>
      <c r="AU97" s="9">
        <f t="shared" si="16"/>
        <v>1</v>
      </c>
      <c r="AW97" s="3">
        <v>4.2</v>
      </c>
      <c r="AX97" s="9">
        <f t="shared" si="17"/>
        <v>0.9852259683</v>
      </c>
      <c r="AZ97" s="3">
        <v>77.0</v>
      </c>
      <c r="BA97" s="9">
        <f t="shared" si="18"/>
        <v>1</v>
      </c>
      <c r="BC97" s="3">
        <v>1.0</v>
      </c>
      <c r="BD97" s="9">
        <f t="shared" si="19"/>
        <v>0.7310585786</v>
      </c>
      <c r="BF97" s="3">
        <v>2.0</v>
      </c>
      <c r="BG97" s="9">
        <f t="shared" si="20"/>
        <v>0.880797078</v>
      </c>
    </row>
    <row r="98" ht="15.75" customHeight="1">
      <c r="A98" s="3">
        <v>38.0</v>
      </c>
      <c r="B98" s="9">
        <f t="shared" si="1"/>
        <v>1</v>
      </c>
      <c r="D98" s="3">
        <v>1.0</v>
      </c>
      <c r="E98" s="9">
        <f t="shared" si="2"/>
        <v>0.7310585786</v>
      </c>
      <c r="G98" s="3">
        <v>1.0</v>
      </c>
      <c r="H98" s="9">
        <f t="shared" si="3"/>
        <v>0.7310585786</v>
      </c>
      <c r="J98" s="3">
        <v>2.0</v>
      </c>
      <c r="K98" s="9">
        <f t="shared" si="4"/>
        <v>0.880797078</v>
      </c>
      <c r="M98" s="3">
        <v>1.0</v>
      </c>
      <c r="N98" s="9">
        <f t="shared" si="5"/>
        <v>0.7310585786</v>
      </c>
      <c r="P98" s="3">
        <v>1.0</v>
      </c>
      <c r="Q98" s="9">
        <f t="shared" si="6"/>
        <v>0.7310585786</v>
      </c>
      <c r="S98" s="3">
        <v>1.0</v>
      </c>
      <c r="T98" s="9">
        <f t="shared" si="7"/>
        <v>0.7310585786</v>
      </c>
      <c r="V98" s="3">
        <v>1.0</v>
      </c>
      <c r="W98" s="9">
        <f t="shared" si="8"/>
        <v>0.7310585786</v>
      </c>
      <c r="Y98" s="3">
        <v>1.0</v>
      </c>
      <c r="Z98" s="9">
        <f t="shared" si="9"/>
        <v>0.7310585786</v>
      </c>
      <c r="AB98" s="3">
        <v>2.0</v>
      </c>
      <c r="AC98" s="9">
        <f t="shared" si="10"/>
        <v>0.880797078</v>
      </c>
      <c r="AE98" s="3">
        <v>2.0</v>
      </c>
      <c r="AF98" s="9">
        <f t="shared" si="11"/>
        <v>0.880797078</v>
      </c>
      <c r="AH98" s="3">
        <v>2.0</v>
      </c>
      <c r="AI98" s="9">
        <f t="shared" si="12"/>
        <v>0.880797078</v>
      </c>
      <c r="AK98" s="3">
        <v>2.0</v>
      </c>
      <c r="AL98" s="9">
        <f t="shared" si="13"/>
        <v>0.880797078</v>
      </c>
      <c r="AN98" s="3">
        <v>0.6</v>
      </c>
      <c r="AO98" s="9">
        <f t="shared" si="14"/>
        <v>0.6456563062</v>
      </c>
      <c r="AQ98" s="3">
        <v>76.0</v>
      </c>
      <c r="AR98" s="9">
        <f t="shared" si="15"/>
        <v>1</v>
      </c>
      <c r="AT98" s="3">
        <v>18.0</v>
      </c>
      <c r="AU98" s="9">
        <f t="shared" si="16"/>
        <v>0.9999999848</v>
      </c>
      <c r="AW98" s="3">
        <v>4.4</v>
      </c>
      <c r="AX98" s="9">
        <f t="shared" si="17"/>
        <v>0.987871565</v>
      </c>
      <c r="AZ98" s="3">
        <v>84.0</v>
      </c>
      <c r="BA98" s="9">
        <f t="shared" si="18"/>
        <v>1</v>
      </c>
      <c r="BC98" s="3">
        <v>2.0</v>
      </c>
      <c r="BD98" s="9">
        <f t="shared" si="19"/>
        <v>0.880797078</v>
      </c>
      <c r="BF98" s="3">
        <v>2.0</v>
      </c>
      <c r="BG98" s="9">
        <f t="shared" si="20"/>
        <v>0.880797078</v>
      </c>
    </row>
    <row r="99" ht="15.75" customHeight="1">
      <c r="A99" s="3">
        <v>38.0</v>
      </c>
      <c r="B99" s="9">
        <f t="shared" si="1"/>
        <v>1</v>
      </c>
      <c r="D99" s="3">
        <v>1.0</v>
      </c>
      <c r="E99" s="9">
        <f t="shared" si="2"/>
        <v>0.7310585786</v>
      </c>
      <c r="G99" s="3">
        <v>2.0</v>
      </c>
      <c r="H99" s="9">
        <f t="shared" si="3"/>
        <v>0.880797078</v>
      </c>
      <c r="J99" s="3">
        <v>2.0</v>
      </c>
      <c r="K99" s="9">
        <f t="shared" si="4"/>
        <v>0.880797078</v>
      </c>
      <c r="M99" s="3">
        <v>2.0</v>
      </c>
      <c r="N99" s="9">
        <f t="shared" si="5"/>
        <v>0.880797078</v>
      </c>
      <c r="P99" s="3">
        <v>2.0</v>
      </c>
      <c r="Q99" s="9">
        <f t="shared" si="6"/>
        <v>0.880797078</v>
      </c>
      <c r="S99" s="3">
        <v>2.0</v>
      </c>
      <c r="T99" s="9">
        <f t="shared" si="7"/>
        <v>0.880797078</v>
      </c>
      <c r="V99" s="3">
        <v>2.0</v>
      </c>
      <c r="W99" s="9">
        <f t="shared" si="8"/>
        <v>0.880797078</v>
      </c>
      <c r="Y99" s="3">
        <v>1.0</v>
      </c>
      <c r="Z99" s="9">
        <f t="shared" si="9"/>
        <v>0.7310585786</v>
      </c>
      <c r="AB99" s="3">
        <v>2.0</v>
      </c>
      <c r="AC99" s="9">
        <f t="shared" si="10"/>
        <v>0.880797078</v>
      </c>
      <c r="AE99" s="3">
        <v>1.0</v>
      </c>
      <c r="AF99" s="9">
        <f t="shared" si="11"/>
        <v>0.7310585786</v>
      </c>
      <c r="AH99" s="3">
        <v>2.0</v>
      </c>
      <c r="AI99" s="9">
        <f t="shared" si="12"/>
        <v>0.880797078</v>
      </c>
      <c r="AK99" s="3">
        <v>1.0</v>
      </c>
      <c r="AL99" s="9">
        <f t="shared" si="13"/>
        <v>0.7310585786</v>
      </c>
      <c r="AN99" s="3">
        <v>1.6</v>
      </c>
      <c r="AO99" s="9">
        <f t="shared" si="14"/>
        <v>0.8320183851</v>
      </c>
      <c r="AQ99" s="3">
        <v>130.0</v>
      </c>
      <c r="AR99" s="9">
        <f t="shared" si="15"/>
        <v>1</v>
      </c>
      <c r="AT99" s="3">
        <v>140.0</v>
      </c>
      <c r="AU99" s="9">
        <f t="shared" si="16"/>
        <v>1</v>
      </c>
      <c r="AW99" s="3">
        <v>3.5</v>
      </c>
      <c r="AX99" s="9">
        <f t="shared" si="17"/>
        <v>0.9706877692</v>
      </c>
      <c r="AZ99" s="3">
        <v>56.0</v>
      </c>
      <c r="BA99" s="9">
        <f t="shared" si="18"/>
        <v>1</v>
      </c>
      <c r="BC99" s="3">
        <v>2.0</v>
      </c>
      <c r="BD99" s="9">
        <f t="shared" si="19"/>
        <v>0.880797078</v>
      </c>
      <c r="BF99" s="3">
        <v>2.0</v>
      </c>
      <c r="BG99" s="9">
        <f t="shared" si="20"/>
        <v>0.880797078</v>
      </c>
    </row>
    <row r="100" ht="15.75" customHeight="1">
      <c r="A100" s="3">
        <v>39.0</v>
      </c>
      <c r="B100" s="9">
        <f t="shared" si="1"/>
        <v>1</v>
      </c>
      <c r="D100" s="3">
        <v>1.0</v>
      </c>
      <c r="E100" s="9">
        <f t="shared" si="2"/>
        <v>0.7310585786</v>
      </c>
      <c r="G100" s="3">
        <v>2.0</v>
      </c>
      <c r="H100" s="9">
        <f t="shared" si="3"/>
        <v>0.880797078</v>
      </c>
      <c r="J100" s="3">
        <v>2.0</v>
      </c>
      <c r="K100" s="9">
        <f t="shared" si="4"/>
        <v>0.880797078</v>
      </c>
      <c r="M100" s="3">
        <v>1.0</v>
      </c>
      <c r="N100" s="9">
        <f t="shared" si="5"/>
        <v>0.880797078</v>
      </c>
      <c r="P100" s="3">
        <v>2.0</v>
      </c>
      <c r="Q100" s="9">
        <f t="shared" si="6"/>
        <v>0.880797078</v>
      </c>
      <c r="S100" s="3">
        <v>2.0</v>
      </c>
      <c r="T100" s="9">
        <f t="shared" si="7"/>
        <v>0.880797078</v>
      </c>
      <c r="V100" s="3">
        <v>2.0</v>
      </c>
      <c r="W100" s="9">
        <f t="shared" si="8"/>
        <v>0.880797078</v>
      </c>
      <c r="Y100" s="3">
        <v>1.0</v>
      </c>
      <c r="Z100" s="9">
        <f t="shared" si="9"/>
        <v>0.7310585786</v>
      </c>
      <c r="AB100" s="3">
        <v>2.0</v>
      </c>
      <c r="AC100" s="9">
        <f t="shared" si="10"/>
        <v>0.880797078</v>
      </c>
      <c r="AE100" s="3">
        <v>2.0</v>
      </c>
      <c r="AF100" s="9">
        <f t="shared" si="11"/>
        <v>0.880797078</v>
      </c>
      <c r="AH100" s="3">
        <v>2.0</v>
      </c>
      <c r="AI100" s="9">
        <f t="shared" si="12"/>
        <v>0.880797078</v>
      </c>
      <c r="AK100" s="3">
        <v>2.0</v>
      </c>
      <c r="AL100" s="9">
        <f t="shared" si="13"/>
        <v>0.880797078</v>
      </c>
      <c r="AN100" s="3">
        <v>0.7</v>
      </c>
      <c r="AO100" s="9">
        <f t="shared" si="14"/>
        <v>0.6681877722</v>
      </c>
      <c r="AQ100" s="4">
        <v>101.314</v>
      </c>
      <c r="AR100" s="9">
        <f t="shared" si="15"/>
        <v>1</v>
      </c>
      <c r="AT100" s="3">
        <v>48.0</v>
      </c>
      <c r="AU100" s="9">
        <f t="shared" si="16"/>
        <v>1</v>
      </c>
      <c r="AW100" s="3">
        <v>4.4</v>
      </c>
      <c r="AX100" s="9">
        <f t="shared" si="17"/>
        <v>0.987871565</v>
      </c>
      <c r="AZ100" s="4">
        <v>66.571</v>
      </c>
      <c r="BA100" s="9">
        <f t="shared" si="18"/>
        <v>1</v>
      </c>
      <c r="BC100" s="3">
        <v>1.0</v>
      </c>
      <c r="BD100" s="9">
        <f t="shared" si="19"/>
        <v>0.7310585786</v>
      </c>
      <c r="BF100" s="3">
        <v>2.0</v>
      </c>
      <c r="BG100" s="9">
        <f t="shared" si="20"/>
        <v>0.880797078</v>
      </c>
    </row>
    <row r="101" ht="15.75" customHeight="1">
      <c r="A101" s="3">
        <v>39.0</v>
      </c>
      <c r="B101" s="9">
        <f t="shared" si="1"/>
        <v>1</v>
      </c>
      <c r="D101" s="3">
        <v>1.0</v>
      </c>
      <c r="E101" s="9">
        <f t="shared" si="2"/>
        <v>0.7310585786</v>
      </c>
      <c r="G101" s="3">
        <v>1.0</v>
      </c>
      <c r="H101" s="9">
        <f t="shared" si="3"/>
        <v>0.7310585786</v>
      </c>
      <c r="J101" s="3">
        <v>1.0</v>
      </c>
      <c r="K101" s="9">
        <f t="shared" si="4"/>
        <v>0.7310585786</v>
      </c>
      <c r="M101" s="3">
        <v>2.0</v>
      </c>
      <c r="N101" s="9">
        <f t="shared" si="5"/>
        <v>0.880797078</v>
      </c>
      <c r="P101" s="3">
        <v>2.0</v>
      </c>
      <c r="Q101" s="9">
        <f t="shared" si="6"/>
        <v>0.880797078</v>
      </c>
      <c r="S101" s="3">
        <v>2.0</v>
      </c>
      <c r="T101" s="9">
        <f t="shared" si="7"/>
        <v>0.880797078</v>
      </c>
      <c r="V101" s="3">
        <v>1.0</v>
      </c>
      <c r="W101" s="9">
        <f t="shared" si="8"/>
        <v>0.7310585786</v>
      </c>
      <c r="Y101" s="3">
        <v>1.0</v>
      </c>
      <c r="Z101" s="9">
        <f t="shared" si="9"/>
        <v>0.7310585786</v>
      </c>
      <c r="AB101" s="3">
        <v>2.0</v>
      </c>
      <c r="AC101" s="9">
        <f t="shared" si="10"/>
        <v>0.880797078</v>
      </c>
      <c r="AE101" s="3">
        <v>2.0</v>
      </c>
      <c r="AF101" s="9">
        <f t="shared" si="11"/>
        <v>0.880797078</v>
      </c>
      <c r="AH101" s="3">
        <v>2.0</v>
      </c>
      <c r="AI101" s="9">
        <f t="shared" si="12"/>
        <v>0.880797078</v>
      </c>
      <c r="AK101" s="3">
        <v>2.0</v>
      </c>
      <c r="AL101" s="9">
        <f t="shared" si="13"/>
        <v>0.880797078</v>
      </c>
      <c r="AN101" s="3">
        <v>1.3</v>
      </c>
      <c r="AO101" s="9">
        <f t="shared" si="14"/>
        <v>0.785834983</v>
      </c>
      <c r="AQ101" s="3">
        <v>78.0</v>
      </c>
      <c r="AR101" s="9">
        <f t="shared" si="15"/>
        <v>1</v>
      </c>
      <c r="AT101" s="3">
        <v>30.0</v>
      </c>
      <c r="AU101" s="9">
        <f t="shared" si="16"/>
        <v>1</v>
      </c>
      <c r="AW101" s="3">
        <v>4.4</v>
      </c>
      <c r="AX101" s="9">
        <f t="shared" si="17"/>
        <v>0.987871565</v>
      </c>
      <c r="AZ101" s="3">
        <v>85.0</v>
      </c>
      <c r="BA101" s="9">
        <f t="shared" si="18"/>
        <v>1</v>
      </c>
      <c r="BC101" s="3">
        <v>1.0</v>
      </c>
      <c r="BD101" s="9">
        <f t="shared" si="19"/>
        <v>0.7310585786</v>
      </c>
      <c r="BF101" s="3">
        <v>2.0</v>
      </c>
      <c r="BG101" s="9">
        <f t="shared" si="20"/>
        <v>0.880797078</v>
      </c>
    </row>
    <row r="102" ht="15.75" customHeight="1">
      <c r="A102" s="3">
        <v>39.0</v>
      </c>
      <c r="B102" s="9">
        <f t="shared" si="1"/>
        <v>1</v>
      </c>
      <c r="D102" s="3">
        <v>1.0</v>
      </c>
      <c r="E102" s="9">
        <f t="shared" si="2"/>
        <v>0.7310585786</v>
      </c>
      <c r="G102" s="3">
        <v>1.0</v>
      </c>
      <c r="H102" s="9">
        <f t="shared" si="3"/>
        <v>0.7310585786</v>
      </c>
      <c r="J102" s="3">
        <v>2.0</v>
      </c>
      <c r="K102" s="9">
        <f t="shared" si="4"/>
        <v>0.880797078</v>
      </c>
      <c r="M102" s="3">
        <v>2.0</v>
      </c>
      <c r="N102" s="9">
        <f t="shared" si="5"/>
        <v>0.880797078</v>
      </c>
      <c r="P102" s="3">
        <v>2.0</v>
      </c>
      <c r="Q102" s="9">
        <f t="shared" si="6"/>
        <v>0.880797078</v>
      </c>
      <c r="S102" s="3">
        <v>2.0</v>
      </c>
      <c r="T102" s="9">
        <f t="shared" si="7"/>
        <v>0.880797078</v>
      </c>
      <c r="V102" s="3">
        <v>2.0</v>
      </c>
      <c r="W102" s="9">
        <f t="shared" si="8"/>
        <v>0.880797078</v>
      </c>
      <c r="Y102" s="3">
        <v>2.0</v>
      </c>
      <c r="Z102" s="9">
        <f t="shared" si="9"/>
        <v>0.880797078</v>
      </c>
      <c r="AB102" s="3">
        <v>2.0</v>
      </c>
      <c r="AC102" s="9">
        <f t="shared" si="10"/>
        <v>0.880797078</v>
      </c>
      <c r="AE102" s="3">
        <v>2.0</v>
      </c>
      <c r="AF102" s="9">
        <f t="shared" si="11"/>
        <v>0.880797078</v>
      </c>
      <c r="AH102" s="3">
        <v>2.0</v>
      </c>
      <c r="AI102" s="9">
        <f t="shared" si="12"/>
        <v>0.880797078</v>
      </c>
      <c r="AK102" s="3">
        <v>2.0</v>
      </c>
      <c r="AL102" s="9">
        <f t="shared" si="13"/>
        <v>0.880797078</v>
      </c>
      <c r="AN102" s="3">
        <v>0.9</v>
      </c>
      <c r="AO102" s="9">
        <f t="shared" si="14"/>
        <v>0.7109495026</v>
      </c>
      <c r="AQ102" s="3">
        <v>85.0</v>
      </c>
      <c r="AR102" s="9">
        <f t="shared" si="15"/>
        <v>1</v>
      </c>
      <c r="AT102" s="3">
        <v>60.0</v>
      </c>
      <c r="AU102" s="9">
        <f t="shared" si="16"/>
        <v>1</v>
      </c>
      <c r="AW102" s="3">
        <v>4.0</v>
      </c>
      <c r="AX102" s="9">
        <f t="shared" si="17"/>
        <v>0.98201379</v>
      </c>
      <c r="AZ102" s="4">
        <v>66.571</v>
      </c>
      <c r="BA102" s="9">
        <f t="shared" si="18"/>
        <v>1</v>
      </c>
      <c r="BC102" s="3">
        <v>1.0</v>
      </c>
      <c r="BD102" s="9">
        <f t="shared" si="19"/>
        <v>0.7310585786</v>
      </c>
      <c r="BF102" s="3">
        <v>2.0</v>
      </c>
      <c r="BG102" s="9">
        <f t="shared" si="20"/>
        <v>0.880797078</v>
      </c>
    </row>
    <row r="103" ht="15.75" customHeight="1">
      <c r="A103" s="3">
        <v>39.0</v>
      </c>
      <c r="B103" s="9">
        <f t="shared" si="1"/>
        <v>1</v>
      </c>
      <c r="D103" s="3">
        <v>1.0</v>
      </c>
      <c r="E103" s="9">
        <f t="shared" si="2"/>
        <v>0.7310585786</v>
      </c>
      <c r="G103" s="3">
        <v>2.0</v>
      </c>
      <c r="H103" s="9">
        <f t="shared" si="3"/>
        <v>0.880797078</v>
      </c>
      <c r="J103" s="3">
        <v>2.0</v>
      </c>
      <c r="K103" s="9">
        <f t="shared" si="4"/>
        <v>0.880797078</v>
      </c>
      <c r="M103" s="3">
        <v>2.0</v>
      </c>
      <c r="N103" s="9">
        <f t="shared" si="5"/>
        <v>0.880797078</v>
      </c>
      <c r="P103" s="3">
        <v>2.0</v>
      </c>
      <c r="Q103" s="9">
        <f t="shared" si="6"/>
        <v>0.880797078</v>
      </c>
      <c r="S103" s="3">
        <v>2.0</v>
      </c>
      <c r="T103" s="9">
        <f t="shared" si="7"/>
        <v>0.880797078</v>
      </c>
      <c r="V103" s="3">
        <v>2.0</v>
      </c>
      <c r="W103" s="9">
        <f t="shared" si="8"/>
        <v>0.880797078</v>
      </c>
      <c r="Y103" s="3">
        <v>2.0</v>
      </c>
      <c r="Z103" s="9">
        <f t="shared" si="9"/>
        <v>0.880797078</v>
      </c>
      <c r="AB103" s="3">
        <v>2.0</v>
      </c>
      <c r="AC103" s="9">
        <f t="shared" si="10"/>
        <v>0.880797078</v>
      </c>
      <c r="AE103" s="3">
        <v>2.0</v>
      </c>
      <c r="AF103" s="9">
        <f t="shared" si="11"/>
        <v>0.880797078</v>
      </c>
      <c r="AH103" s="3">
        <v>2.0</v>
      </c>
      <c r="AI103" s="9">
        <f t="shared" si="12"/>
        <v>0.880797078</v>
      </c>
      <c r="AK103" s="3">
        <v>2.0</v>
      </c>
      <c r="AL103" s="9">
        <f t="shared" si="13"/>
        <v>0.880797078</v>
      </c>
      <c r="AN103" s="3">
        <v>1.0</v>
      </c>
      <c r="AO103" s="9">
        <f t="shared" si="14"/>
        <v>0.7310585786</v>
      </c>
      <c r="AQ103" s="3">
        <v>85.0</v>
      </c>
      <c r="AR103" s="9">
        <f t="shared" si="15"/>
        <v>1</v>
      </c>
      <c r="AT103" s="3">
        <v>20.0</v>
      </c>
      <c r="AU103" s="9">
        <f t="shared" si="16"/>
        <v>0.9999999979</v>
      </c>
      <c r="AW103" s="3">
        <v>4.0</v>
      </c>
      <c r="AX103" s="9">
        <f t="shared" si="17"/>
        <v>0.98201379</v>
      </c>
      <c r="AZ103" s="4">
        <v>66.571</v>
      </c>
      <c r="BA103" s="9">
        <f t="shared" si="18"/>
        <v>1</v>
      </c>
      <c r="BC103" s="3">
        <v>1.0</v>
      </c>
      <c r="BD103" s="9">
        <f t="shared" si="19"/>
        <v>0.7310585786</v>
      </c>
      <c r="BF103" s="3">
        <v>2.0</v>
      </c>
      <c r="BG103" s="9">
        <f t="shared" si="20"/>
        <v>0.880797078</v>
      </c>
    </row>
    <row r="104" ht="15.75" customHeight="1">
      <c r="A104" s="3">
        <v>39.0</v>
      </c>
      <c r="B104" s="9">
        <f t="shared" si="1"/>
        <v>1</v>
      </c>
      <c r="D104" s="3">
        <v>1.0</v>
      </c>
      <c r="E104" s="9">
        <f t="shared" si="2"/>
        <v>0.7310585786</v>
      </c>
      <c r="G104" s="3">
        <v>2.0</v>
      </c>
      <c r="H104" s="9">
        <f t="shared" si="3"/>
        <v>0.880797078</v>
      </c>
      <c r="J104" s="3">
        <v>2.0</v>
      </c>
      <c r="K104" s="9">
        <f t="shared" si="4"/>
        <v>0.880797078</v>
      </c>
      <c r="M104" s="3">
        <v>1.0</v>
      </c>
      <c r="N104" s="9">
        <f t="shared" si="5"/>
        <v>0.880797078</v>
      </c>
      <c r="P104" s="3">
        <v>2.0</v>
      </c>
      <c r="Q104" s="9">
        <f t="shared" si="6"/>
        <v>0.880797078</v>
      </c>
      <c r="S104" s="3">
        <v>2.0</v>
      </c>
      <c r="T104" s="9">
        <f t="shared" si="7"/>
        <v>0.880797078</v>
      </c>
      <c r="V104" s="3">
        <v>2.0</v>
      </c>
      <c r="W104" s="9">
        <f t="shared" si="8"/>
        <v>0.880797078</v>
      </c>
      <c r="Y104" s="3">
        <v>2.0</v>
      </c>
      <c r="Z104" s="9">
        <f t="shared" si="9"/>
        <v>0.880797078</v>
      </c>
      <c r="AB104" s="3">
        <v>2.0</v>
      </c>
      <c r="AC104" s="9">
        <f t="shared" si="10"/>
        <v>0.880797078</v>
      </c>
      <c r="AE104" s="3">
        <v>2.0</v>
      </c>
      <c r="AF104" s="9">
        <f t="shared" si="11"/>
        <v>0.880797078</v>
      </c>
      <c r="AH104" s="3">
        <v>2.0</v>
      </c>
      <c r="AI104" s="9">
        <f t="shared" si="12"/>
        <v>0.880797078</v>
      </c>
      <c r="AK104" s="3">
        <v>2.0</v>
      </c>
      <c r="AL104" s="9">
        <f t="shared" si="13"/>
        <v>0.880797078</v>
      </c>
      <c r="AN104" s="3">
        <v>1.0</v>
      </c>
      <c r="AO104" s="9">
        <f t="shared" si="14"/>
        <v>0.7310585786</v>
      </c>
      <c r="AQ104" s="3">
        <v>34.0</v>
      </c>
      <c r="AR104" s="9">
        <f t="shared" si="15"/>
        <v>1</v>
      </c>
      <c r="AT104" s="3">
        <v>15.0</v>
      </c>
      <c r="AU104" s="9">
        <f t="shared" si="16"/>
        <v>0.9999996941</v>
      </c>
      <c r="AW104" s="3">
        <v>4.0</v>
      </c>
      <c r="AX104" s="9">
        <f t="shared" si="17"/>
        <v>0.98201379</v>
      </c>
      <c r="AZ104" s="3">
        <v>54.0</v>
      </c>
      <c r="BA104" s="9">
        <f t="shared" si="18"/>
        <v>1</v>
      </c>
      <c r="BC104" s="3">
        <v>1.0</v>
      </c>
      <c r="BD104" s="9">
        <f t="shared" si="19"/>
        <v>0.7310585786</v>
      </c>
      <c r="BF104" s="3">
        <v>2.0</v>
      </c>
      <c r="BG104" s="9">
        <f t="shared" si="20"/>
        <v>0.880797078</v>
      </c>
    </row>
    <row r="105" ht="15.75" customHeight="1">
      <c r="A105" s="3">
        <v>40.0</v>
      </c>
      <c r="B105" s="9">
        <f t="shared" si="1"/>
        <v>1</v>
      </c>
      <c r="D105" s="3">
        <v>1.0</v>
      </c>
      <c r="E105" s="9">
        <f t="shared" si="2"/>
        <v>0.7310585786</v>
      </c>
      <c r="G105" s="3">
        <v>1.0</v>
      </c>
      <c r="H105" s="9">
        <f t="shared" si="3"/>
        <v>0.7310585786</v>
      </c>
      <c r="J105" s="3">
        <v>2.0</v>
      </c>
      <c r="K105" s="9">
        <f t="shared" si="4"/>
        <v>0.880797078</v>
      </c>
      <c r="M105" s="3">
        <v>1.0</v>
      </c>
      <c r="N105" s="9">
        <f t="shared" si="5"/>
        <v>0.880797078</v>
      </c>
      <c r="P105" s="3">
        <v>2.0</v>
      </c>
      <c r="Q105" s="9">
        <f t="shared" si="6"/>
        <v>0.880797078</v>
      </c>
      <c r="S105" s="3">
        <v>2.0</v>
      </c>
      <c r="T105" s="9">
        <f t="shared" si="7"/>
        <v>0.880797078</v>
      </c>
      <c r="V105" s="3">
        <v>2.0</v>
      </c>
      <c r="W105" s="9">
        <f t="shared" si="8"/>
        <v>0.880797078</v>
      </c>
      <c r="Y105" s="3">
        <v>1.0</v>
      </c>
      <c r="Z105" s="9">
        <f t="shared" si="9"/>
        <v>0.7310585786</v>
      </c>
      <c r="AB105" s="3">
        <v>2.0</v>
      </c>
      <c r="AC105" s="9">
        <f t="shared" si="10"/>
        <v>0.880797078</v>
      </c>
      <c r="AE105" s="3">
        <v>2.0</v>
      </c>
      <c r="AF105" s="9">
        <f t="shared" si="11"/>
        <v>0.880797078</v>
      </c>
      <c r="AH105" s="3">
        <v>2.0</v>
      </c>
      <c r="AI105" s="9">
        <f t="shared" si="12"/>
        <v>0.880797078</v>
      </c>
      <c r="AK105" s="3">
        <v>2.0</v>
      </c>
      <c r="AL105" s="9">
        <f t="shared" si="13"/>
        <v>0.880797078</v>
      </c>
      <c r="AN105" s="3">
        <v>0.6</v>
      </c>
      <c r="AO105" s="9">
        <f t="shared" si="14"/>
        <v>0.6456563062</v>
      </c>
      <c r="AQ105" s="3">
        <v>62.0</v>
      </c>
      <c r="AR105" s="9">
        <f t="shared" si="15"/>
        <v>1</v>
      </c>
      <c r="AT105" s="3">
        <v>166.0</v>
      </c>
      <c r="AU105" s="9">
        <f t="shared" si="16"/>
        <v>1</v>
      </c>
      <c r="AW105" s="3">
        <v>4.0</v>
      </c>
      <c r="AX105" s="9">
        <f t="shared" si="17"/>
        <v>0.98201379</v>
      </c>
      <c r="AZ105" s="3">
        <v>63.0</v>
      </c>
      <c r="BA105" s="9">
        <f t="shared" si="18"/>
        <v>1</v>
      </c>
      <c r="BC105" s="3">
        <v>1.0</v>
      </c>
      <c r="BD105" s="9">
        <f t="shared" si="19"/>
        <v>0.7310585786</v>
      </c>
      <c r="BF105" s="3">
        <v>2.0</v>
      </c>
      <c r="BG105" s="9">
        <f t="shared" si="20"/>
        <v>0.880797078</v>
      </c>
    </row>
    <row r="106" ht="15.75" customHeight="1">
      <c r="A106" s="3">
        <v>40.0</v>
      </c>
      <c r="B106" s="9">
        <f t="shared" si="1"/>
        <v>1</v>
      </c>
      <c r="D106" s="3">
        <v>1.0</v>
      </c>
      <c r="E106" s="9">
        <f t="shared" si="2"/>
        <v>0.7310585786</v>
      </c>
      <c r="G106" s="3">
        <v>2.0</v>
      </c>
      <c r="H106" s="9">
        <f t="shared" si="3"/>
        <v>0.880797078</v>
      </c>
      <c r="J106" s="3">
        <v>1.0</v>
      </c>
      <c r="K106" s="9">
        <f t="shared" si="4"/>
        <v>0.7310585786</v>
      </c>
      <c r="M106" s="3">
        <v>1.0</v>
      </c>
      <c r="N106" s="9">
        <f t="shared" si="5"/>
        <v>0.880797078</v>
      </c>
      <c r="P106" s="3">
        <v>2.0</v>
      </c>
      <c r="Q106" s="9">
        <f t="shared" si="6"/>
        <v>0.880797078</v>
      </c>
      <c r="S106" s="3">
        <v>2.0</v>
      </c>
      <c r="T106" s="9">
        <f t="shared" si="7"/>
        <v>0.880797078</v>
      </c>
      <c r="V106" s="3">
        <v>2.0</v>
      </c>
      <c r="W106" s="9">
        <f t="shared" si="8"/>
        <v>0.880797078</v>
      </c>
      <c r="Y106" s="3">
        <v>1.0</v>
      </c>
      <c r="Z106" s="9">
        <f t="shared" si="9"/>
        <v>0.7310585786</v>
      </c>
      <c r="AB106" s="3">
        <v>1.0</v>
      </c>
      <c r="AC106" s="9">
        <f t="shared" si="10"/>
        <v>0.7310585786</v>
      </c>
      <c r="AE106" s="3">
        <v>2.0</v>
      </c>
      <c r="AF106" s="9">
        <f t="shared" si="11"/>
        <v>0.880797078</v>
      </c>
      <c r="AH106" s="3">
        <v>2.0</v>
      </c>
      <c r="AI106" s="9">
        <f t="shared" si="12"/>
        <v>0.880797078</v>
      </c>
      <c r="AK106" s="3">
        <v>2.0</v>
      </c>
      <c r="AL106" s="9">
        <f t="shared" si="13"/>
        <v>0.880797078</v>
      </c>
      <c r="AN106" s="3">
        <v>1.2</v>
      </c>
      <c r="AO106" s="9">
        <f t="shared" si="14"/>
        <v>0.7685247835</v>
      </c>
      <c r="AQ106" s="3">
        <v>85.0</v>
      </c>
      <c r="AR106" s="9">
        <f t="shared" si="15"/>
        <v>1</v>
      </c>
      <c r="AT106" s="3">
        <v>31.0</v>
      </c>
      <c r="AU106" s="9">
        <f t="shared" si="16"/>
        <v>1</v>
      </c>
      <c r="AW106" s="3">
        <v>4.0</v>
      </c>
      <c r="AX106" s="9">
        <f t="shared" si="17"/>
        <v>0.98201379</v>
      </c>
      <c r="AZ106" s="3">
        <v>100.0</v>
      </c>
      <c r="BA106" s="9">
        <f t="shared" si="18"/>
        <v>1</v>
      </c>
      <c r="BC106" s="3">
        <v>1.0</v>
      </c>
      <c r="BD106" s="9">
        <f t="shared" si="19"/>
        <v>0.7310585786</v>
      </c>
      <c r="BF106" s="3">
        <v>2.0</v>
      </c>
      <c r="BG106" s="9">
        <f t="shared" si="20"/>
        <v>0.880797078</v>
      </c>
    </row>
    <row r="107" ht="15.75" customHeight="1">
      <c r="A107" s="3">
        <v>40.0</v>
      </c>
      <c r="B107" s="9">
        <f t="shared" si="1"/>
        <v>1</v>
      </c>
      <c r="D107" s="3">
        <v>1.0</v>
      </c>
      <c r="E107" s="9">
        <f t="shared" si="2"/>
        <v>0.7310585786</v>
      </c>
      <c r="G107" s="3">
        <v>1.0</v>
      </c>
      <c r="H107" s="9">
        <f t="shared" si="3"/>
        <v>0.7310585786</v>
      </c>
      <c r="J107" s="3">
        <v>1.0</v>
      </c>
      <c r="K107" s="9">
        <f t="shared" si="4"/>
        <v>0.7310585786</v>
      </c>
      <c r="M107" s="3">
        <v>1.0</v>
      </c>
      <c r="N107" s="9">
        <f t="shared" si="5"/>
        <v>0.7310585786</v>
      </c>
      <c r="P107" s="3">
        <v>1.0</v>
      </c>
      <c r="Q107" s="9">
        <f t="shared" si="6"/>
        <v>0.7310585786</v>
      </c>
      <c r="S107" s="3">
        <v>1.0</v>
      </c>
      <c r="T107" s="9">
        <f t="shared" si="7"/>
        <v>0.7310585786</v>
      </c>
      <c r="V107" s="3">
        <v>1.0</v>
      </c>
      <c r="W107" s="9">
        <f t="shared" si="8"/>
        <v>0.7310585786</v>
      </c>
      <c r="Y107" s="3">
        <v>1.0</v>
      </c>
      <c r="Z107" s="9">
        <f t="shared" si="9"/>
        <v>0.7310585786</v>
      </c>
      <c r="AB107" s="3">
        <v>2.0</v>
      </c>
      <c r="AC107" s="9">
        <f t="shared" si="10"/>
        <v>0.880797078</v>
      </c>
      <c r="AE107" s="3">
        <v>2.0</v>
      </c>
      <c r="AF107" s="9">
        <f t="shared" si="11"/>
        <v>0.880797078</v>
      </c>
      <c r="AH107" s="3">
        <v>2.0</v>
      </c>
      <c r="AI107" s="9">
        <f t="shared" si="12"/>
        <v>0.880797078</v>
      </c>
      <c r="AK107" s="3">
        <v>2.0</v>
      </c>
      <c r="AL107" s="9">
        <f t="shared" si="13"/>
        <v>0.880797078</v>
      </c>
      <c r="AN107" s="3">
        <v>0.6</v>
      </c>
      <c r="AO107" s="9">
        <f t="shared" si="14"/>
        <v>0.6456563062</v>
      </c>
      <c r="AQ107" s="3">
        <v>40.0</v>
      </c>
      <c r="AR107" s="9">
        <f t="shared" si="15"/>
        <v>1</v>
      </c>
      <c r="AT107" s="3">
        <v>69.0</v>
      </c>
      <c r="AU107" s="9">
        <f t="shared" si="16"/>
        <v>1</v>
      </c>
      <c r="AW107" s="3">
        <v>4.2</v>
      </c>
      <c r="AX107" s="9">
        <f t="shared" si="17"/>
        <v>0.9852259683</v>
      </c>
      <c r="AZ107" s="3">
        <v>67.0</v>
      </c>
      <c r="BA107" s="9">
        <f t="shared" si="18"/>
        <v>1</v>
      </c>
      <c r="BC107" s="3">
        <v>2.0</v>
      </c>
      <c r="BD107" s="9">
        <f t="shared" si="19"/>
        <v>0.880797078</v>
      </c>
      <c r="BF107" s="3">
        <v>2.0</v>
      </c>
      <c r="BG107" s="9">
        <f t="shared" si="20"/>
        <v>0.880797078</v>
      </c>
    </row>
    <row r="108" ht="15.75" customHeight="1">
      <c r="A108" s="3">
        <v>41.0</v>
      </c>
      <c r="B108" s="9">
        <f t="shared" si="1"/>
        <v>1</v>
      </c>
      <c r="D108" s="3">
        <v>1.0</v>
      </c>
      <c r="E108" s="9">
        <f t="shared" si="2"/>
        <v>0.7310585786</v>
      </c>
      <c r="G108" s="3">
        <v>2.0</v>
      </c>
      <c r="H108" s="9">
        <f t="shared" si="3"/>
        <v>0.880797078</v>
      </c>
      <c r="J108" s="3">
        <v>1.0</v>
      </c>
      <c r="K108" s="9">
        <f t="shared" si="4"/>
        <v>0.7310585786</v>
      </c>
      <c r="M108" s="3">
        <v>1.0</v>
      </c>
      <c r="N108" s="9">
        <f t="shared" si="5"/>
        <v>0.880797078</v>
      </c>
      <c r="P108" s="3">
        <v>2.0</v>
      </c>
      <c r="Q108" s="9">
        <f t="shared" si="6"/>
        <v>0.880797078</v>
      </c>
      <c r="S108" s="3">
        <v>2.0</v>
      </c>
      <c r="T108" s="9">
        <f t="shared" si="7"/>
        <v>0.880797078</v>
      </c>
      <c r="V108" s="3">
        <v>2.0</v>
      </c>
      <c r="W108" s="9">
        <f t="shared" si="8"/>
        <v>0.880797078</v>
      </c>
      <c r="Y108" s="3">
        <v>1.0</v>
      </c>
      <c r="Z108" s="9">
        <f t="shared" si="9"/>
        <v>0.7310585786</v>
      </c>
      <c r="AB108" s="3">
        <v>2.0</v>
      </c>
      <c r="AC108" s="9">
        <f t="shared" si="10"/>
        <v>0.880797078</v>
      </c>
      <c r="AE108" s="3">
        <v>2.0</v>
      </c>
      <c r="AF108" s="9">
        <f t="shared" si="11"/>
        <v>0.880797078</v>
      </c>
      <c r="AH108" s="3">
        <v>2.0</v>
      </c>
      <c r="AI108" s="9">
        <f t="shared" si="12"/>
        <v>0.880797078</v>
      </c>
      <c r="AK108" s="3">
        <v>2.0</v>
      </c>
      <c r="AL108" s="9">
        <f t="shared" si="13"/>
        <v>0.880797078</v>
      </c>
      <c r="AN108" s="3">
        <v>0.9</v>
      </c>
      <c r="AO108" s="9">
        <f t="shared" si="14"/>
        <v>0.7109495026</v>
      </c>
      <c r="AQ108" s="3">
        <v>81.0</v>
      </c>
      <c r="AR108" s="9">
        <f t="shared" si="15"/>
        <v>1</v>
      </c>
      <c r="AT108" s="3">
        <v>60.0</v>
      </c>
      <c r="AU108" s="9">
        <f t="shared" si="16"/>
        <v>1</v>
      </c>
      <c r="AW108" s="3">
        <v>3.9</v>
      </c>
      <c r="AX108" s="9">
        <f t="shared" si="17"/>
        <v>0.9801596943</v>
      </c>
      <c r="AZ108" s="3">
        <v>52.0</v>
      </c>
      <c r="BA108" s="9">
        <f t="shared" si="18"/>
        <v>1</v>
      </c>
      <c r="BC108" s="3">
        <v>1.0</v>
      </c>
      <c r="BD108" s="9">
        <f t="shared" si="19"/>
        <v>0.7310585786</v>
      </c>
      <c r="BF108" s="3">
        <v>2.0</v>
      </c>
      <c r="BG108" s="9">
        <f t="shared" si="20"/>
        <v>0.880797078</v>
      </c>
    </row>
    <row r="109" ht="15.75" customHeight="1">
      <c r="A109" s="3">
        <v>41.0</v>
      </c>
      <c r="B109" s="9">
        <f t="shared" si="1"/>
        <v>1</v>
      </c>
      <c r="D109" s="3">
        <v>2.0</v>
      </c>
      <c r="E109" s="9">
        <f t="shared" si="2"/>
        <v>0.880797078</v>
      </c>
      <c r="G109" s="3">
        <v>2.0</v>
      </c>
      <c r="H109" s="9">
        <f t="shared" si="3"/>
        <v>0.880797078</v>
      </c>
      <c r="J109" s="3">
        <v>1.0</v>
      </c>
      <c r="K109" s="9">
        <f t="shared" si="4"/>
        <v>0.7310585786</v>
      </c>
      <c r="M109" s="3">
        <v>1.0</v>
      </c>
      <c r="N109" s="9">
        <f t="shared" si="5"/>
        <v>0.7310585786</v>
      </c>
      <c r="P109" s="3">
        <v>1.0</v>
      </c>
      <c r="Q109" s="9">
        <f t="shared" si="6"/>
        <v>0.7310585786</v>
      </c>
      <c r="S109" s="3">
        <v>1.0</v>
      </c>
      <c r="T109" s="9">
        <f t="shared" si="7"/>
        <v>0.7310585786</v>
      </c>
      <c r="V109" s="3">
        <v>2.0</v>
      </c>
      <c r="W109" s="9">
        <f t="shared" si="8"/>
        <v>0.880797078</v>
      </c>
      <c r="Y109" s="3">
        <v>2.0</v>
      </c>
      <c r="Z109" s="9">
        <f t="shared" si="9"/>
        <v>0.880797078</v>
      </c>
      <c r="AB109" s="3">
        <v>2.0</v>
      </c>
      <c r="AC109" s="9">
        <f t="shared" si="10"/>
        <v>0.880797078</v>
      </c>
      <c r="AE109" s="3">
        <v>2.0</v>
      </c>
      <c r="AF109" s="9">
        <f t="shared" si="11"/>
        <v>0.880797078</v>
      </c>
      <c r="AH109" s="3">
        <v>2.0</v>
      </c>
      <c r="AI109" s="9">
        <f t="shared" si="12"/>
        <v>0.880797078</v>
      </c>
      <c r="AK109" s="3">
        <v>2.0</v>
      </c>
      <c r="AL109" s="9">
        <f t="shared" si="13"/>
        <v>0.880797078</v>
      </c>
      <c r="AN109" s="3">
        <v>0.7</v>
      </c>
      <c r="AO109" s="9">
        <f t="shared" si="14"/>
        <v>0.6681877722</v>
      </c>
      <c r="AQ109" s="3">
        <v>81.0</v>
      </c>
      <c r="AR109" s="9">
        <f t="shared" si="15"/>
        <v>1</v>
      </c>
      <c r="AT109" s="3">
        <v>53.0</v>
      </c>
      <c r="AU109" s="9">
        <f t="shared" si="16"/>
        <v>1</v>
      </c>
      <c r="AW109" s="3">
        <v>5.0</v>
      </c>
      <c r="AX109" s="9">
        <f t="shared" si="17"/>
        <v>0.9933071491</v>
      </c>
      <c r="AZ109" s="3">
        <v>74.0</v>
      </c>
      <c r="BA109" s="9">
        <f t="shared" si="18"/>
        <v>1</v>
      </c>
      <c r="BC109" s="3">
        <v>1.0</v>
      </c>
      <c r="BD109" s="9">
        <f t="shared" si="19"/>
        <v>0.7310585786</v>
      </c>
      <c r="BF109" s="3">
        <v>2.0</v>
      </c>
      <c r="BG109" s="9">
        <f t="shared" si="20"/>
        <v>0.880797078</v>
      </c>
    </row>
    <row r="110" ht="15.75" customHeight="1">
      <c r="A110" s="3">
        <v>42.0</v>
      </c>
      <c r="B110" s="9">
        <f t="shared" si="1"/>
        <v>1</v>
      </c>
      <c r="D110" s="3">
        <v>1.0</v>
      </c>
      <c r="E110" s="9">
        <f t="shared" si="2"/>
        <v>0.7310585786</v>
      </c>
      <c r="G110" s="3">
        <v>2.0</v>
      </c>
      <c r="H110" s="9">
        <f t="shared" si="3"/>
        <v>0.880797078</v>
      </c>
      <c r="J110" s="3">
        <v>2.0</v>
      </c>
      <c r="K110" s="9">
        <f t="shared" si="4"/>
        <v>0.880797078</v>
      </c>
      <c r="M110" s="3">
        <v>2.0</v>
      </c>
      <c r="N110" s="9">
        <f t="shared" si="5"/>
        <v>0.880797078</v>
      </c>
      <c r="P110" s="3">
        <v>2.0</v>
      </c>
      <c r="Q110" s="9">
        <f t="shared" si="6"/>
        <v>0.880797078</v>
      </c>
      <c r="S110" s="3">
        <v>2.0</v>
      </c>
      <c r="T110" s="9">
        <f t="shared" si="7"/>
        <v>0.880797078</v>
      </c>
      <c r="V110" s="3">
        <v>2.0</v>
      </c>
      <c r="W110" s="9">
        <f t="shared" si="8"/>
        <v>0.880797078</v>
      </c>
      <c r="Y110" s="3">
        <v>2.0</v>
      </c>
      <c r="Z110" s="9">
        <f t="shared" si="9"/>
        <v>0.880797078</v>
      </c>
      <c r="AB110" s="3">
        <v>2.0</v>
      </c>
      <c r="AC110" s="9">
        <f t="shared" si="10"/>
        <v>0.880797078</v>
      </c>
      <c r="AE110" s="3">
        <v>2.0</v>
      </c>
      <c r="AF110" s="9">
        <f t="shared" si="11"/>
        <v>0.880797078</v>
      </c>
      <c r="AH110" s="3">
        <v>2.0</v>
      </c>
      <c r="AI110" s="9">
        <f t="shared" si="12"/>
        <v>0.880797078</v>
      </c>
      <c r="AK110" s="3">
        <v>2.0</v>
      </c>
      <c r="AL110" s="9">
        <f t="shared" si="13"/>
        <v>0.880797078</v>
      </c>
      <c r="AN110" s="3">
        <v>0.9</v>
      </c>
      <c r="AO110" s="9">
        <f t="shared" si="14"/>
        <v>0.7109495026</v>
      </c>
      <c r="AQ110" s="3">
        <v>60.0</v>
      </c>
      <c r="AR110" s="9">
        <f t="shared" si="15"/>
        <v>1</v>
      </c>
      <c r="AT110" s="3">
        <v>63.0</v>
      </c>
      <c r="AU110" s="9">
        <f t="shared" si="16"/>
        <v>1</v>
      </c>
      <c r="AW110" s="3">
        <v>4.7</v>
      </c>
      <c r="AX110" s="9">
        <f t="shared" si="17"/>
        <v>0.9909867013</v>
      </c>
      <c r="AZ110" s="3">
        <v>47.0</v>
      </c>
      <c r="BA110" s="9">
        <f t="shared" si="18"/>
        <v>1</v>
      </c>
      <c r="BC110" s="3">
        <v>1.0</v>
      </c>
      <c r="BD110" s="9">
        <f t="shared" si="19"/>
        <v>0.7310585786</v>
      </c>
      <c r="BF110" s="3">
        <v>2.0</v>
      </c>
      <c r="BG110" s="9">
        <f t="shared" si="20"/>
        <v>0.880797078</v>
      </c>
    </row>
    <row r="111" ht="15.75" customHeight="1">
      <c r="A111" s="3">
        <v>42.0</v>
      </c>
      <c r="B111" s="9">
        <f t="shared" si="1"/>
        <v>1</v>
      </c>
      <c r="D111" s="3">
        <v>1.0</v>
      </c>
      <c r="E111" s="9">
        <f t="shared" si="2"/>
        <v>0.7310585786</v>
      </c>
      <c r="G111" s="3">
        <v>1.0</v>
      </c>
      <c r="H111" s="9">
        <f t="shared" si="3"/>
        <v>0.7310585786</v>
      </c>
      <c r="J111" s="3">
        <v>2.0</v>
      </c>
      <c r="K111" s="9">
        <f t="shared" si="4"/>
        <v>0.880797078</v>
      </c>
      <c r="M111" s="3">
        <v>2.0</v>
      </c>
      <c r="N111" s="9">
        <f t="shared" si="5"/>
        <v>0.880797078</v>
      </c>
      <c r="P111" s="3">
        <v>2.0</v>
      </c>
      <c r="Q111" s="9">
        <f t="shared" si="6"/>
        <v>0.880797078</v>
      </c>
      <c r="S111" s="3">
        <v>2.0</v>
      </c>
      <c r="T111" s="9">
        <f t="shared" si="7"/>
        <v>0.880797078</v>
      </c>
      <c r="V111" s="3">
        <v>2.0</v>
      </c>
      <c r="W111" s="9">
        <f t="shared" si="8"/>
        <v>0.880797078</v>
      </c>
      <c r="Y111" s="3">
        <v>2.0</v>
      </c>
      <c r="Z111" s="9">
        <f t="shared" si="9"/>
        <v>0.880797078</v>
      </c>
      <c r="AB111" s="3">
        <v>2.0</v>
      </c>
      <c r="AC111" s="9">
        <f t="shared" si="10"/>
        <v>0.880797078</v>
      </c>
      <c r="AE111" s="3">
        <v>2.0</v>
      </c>
      <c r="AF111" s="9">
        <f t="shared" si="11"/>
        <v>0.880797078</v>
      </c>
      <c r="AH111" s="3">
        <v>2.0</v>
      </c>
      <c r="AI111" s="9">
        <f t="shared" si="12"/>
        <v>0.880797078</v>
      </c>
      <c r="AK111" s="3">
        <v>2.0</v>
      </c>
      <c r="AL111" s="9">
        <f t="shared" si="13"/>
        <v>0.880797078</v>
      </c>
      <c r="AN111" s="3">
        <v>1.0</v>
      </c>
      <c r="AO111" s="9">
        <f t="shared" si="14"/>
        <v>0.7310585786</v>
      </c>
      <c r="AQ111" s="3">
        <v>85.0</v>
      </c>
      <c r="AR111" s="9">
        <f t="shared" si="15"/>
        <v>1</v>
      </c>
      <c r="AT111" s="3">
        <v>14.0</v>
      </c>
      <c r="AU111" s="9">
        <f t="shared" si="16"/>
        <v>0.9999991685</v>
      </c>
      <c r="AW111" s="3">
        <v>4.0</v>
      </c>
      <c r="AX111" s="9">
        <f t="shared" si="17"/>
        <v>0.98201379</v>
      </c>
      <c r="AZ111" s="3">
        <v>100.0</v>
      </c>
      <c r="BA111" s="9">
        <f t="shared" si="18"/>
        <v>1</v>
      </c>
      <c r="BC111" s="3">
        <v>1.0</v>
      </c>
      <c r="BD111" s="9">
        <f t="shared" si="19"/>
        <v>0.7310585786</v>
      </c>
      <c r="BF111" s="3">
        <v>2.0</v>
      </c>
      <c r="BG111" s="9">
        <f t="shared" si="20"/>
        <v>0.880797078</v>
      </c>
    </row>
    <row r="112" ht="15.75" customHeight="1">
      <c r="A112" s="3">
        <v>42.0</v>
      </c>
      <c r="B112" s="9">
        <f t="shared" si="1"/>
        <v>1</v>
      </c>
      <c r="D112" s="3">
        <v>1.0</v>
      </c>
      <c r="E112" s="9">
        <f t="shared" si="2"/>
        <v>0.7310585786</v>
      </c>
      <c r="G112" s="3">
        <v>2.0</v>
      </c>
      <c r="H112" s="9">
        <f t="shared" si="3"/>
        <v>0.880797078</v>
      </c>
      <c r="J112" s="3">
        <v>2.0</v>
      </c>
      <c r="K112" s="9">
        <f t="shared" si="4"/>
        <v>0.880797078</v>
      </c>
      <c r="M112" s="3">
        <v>2.0</v>
      </c>
      <c r="N112" s="9">
        <f t="shared" si="5"/>
        <v>0.880797078</v>
      </c>
      <c r="P112" s="3">
        <v>2.0</v>
      </c>
      <c r="Q112" s="9">
        <f t="shared" si="6"/>
        <v>0.880797078</v>
      </c>
      <c r="S112" s="3">
        <v>2.0</v>
      </c>
      <c r="T112" s="9">
        <f t="shared" si="7"/>
        <v>0.880797078</v>
      </c>
      <c r="V112" s="3">
        <v>2.0</v>
      </c>
      <c r="W112" s="9">
        <f t="shared" si="8"/>
        <v>0.880797078</v>
      </c>
      <c r="Y112" s="3">
        <v>2.0</v>
      </c>
      <c r="Z112" s="9">
        <f t="shared" si="9"/>
        <v>0.880797078</v>
      </c>
      <c r="AB112" s="3">
        <v>1.0</v>
      </c>
      <c r="AC112" s="9">
        <f t="shared" si="10"/>
        <v>0.7310585786</v>
      </c>
      <c r="AE112" s="3">
        <v>2.0</v>
      </c>
      <c r="AF112" s="9">
        <f t="shared" si="11"/>
        <v>0.880797078</v>
      </c>
      <c r="AH112" s="3">
        <v>2.0</v>
      </c>
      <c r="AI112" s="9">
        <f t="shared" si="12"/>
        <v>0.880797078</v>
      </c>
      <c r="AK112" s="3">
        <v>2.0</v>
      </c>
      <c r="AL112" s="9">
        <f t="shared" si="13"/>
        <v>0.880797078</v>
      </c>
      <c r="AN112" s="3">
        <v>1.5</v>
      </c>
      <c r="AO112" s="9">
        <f t="shared" si="14"/>
        <v>0.8175744762</v>
      </c>
      <c r="AQ112" s="3">
        <v>85.0</v>
      </c>
      <c r="AR112" s="9">
        <f t="shared" si="15"/>
        <v>1</v>
      </c>
      <c r="AT112" s="3">
        <v>40.0</v>
      </c>
      <c r="AU112" s="9">
        <f t="shared" si="16"/>
        <v>1</v>
      </c>
      <c r="AW112" s="4">
        <v>3.978</v>
      </c>
      <c r="AX112" s="9">
        <f t="shared" si="17"/>
        <v>0.9816210617</v>
      </c>
      <c r="AZ112" s="4">
        <v>66.571</v>
      </c>
      <c r="BA112" s="9">
        <f t="shared" si="18"/>
        <v>1</v>
      </c>
      <c r="BC112" s="3">
        <v>2.0</v>
      </c>
      <c r="BD112" s="9">
        <f t="shared" si="19"/>
        <v>0.880797078</v>
      </c>
      <c r="BF112" s="3">
        <v>2.0</v>
      </c>
      <c r="BG112" s="9">
        <f t="shared" si="20"/>
        <v>0.880797078</v>
      </c>
    </row>
    <row r="113" ht="15.75" customHeight="1">
      <c r="A113" s="3">
        <v>44.0</v>
      </c>
      <c r="B113" s="9">
        <f t="shared" si="1"/>
        <v>1</v>
      </c>
      <c r="D113" s="3">
        <v>1.0</v>
      </c>
      <c r="E113" s="9">
        <f t="shared" si="2"/>
        <v>0.7310585786</v>
      </c>
      <c r="G113" s="3">
        <v>2.0</v>
      </c>
      <c r="H113" s="9">
        <f t="shared" si="3"/>
        <v>0.880797078</v>
      </c>
      <c r="J113" s="3">
        <v>2.0</v>
      </c>
      <c r="K113" s="9">
        <f t="shared" si="4"/>
        <v>0.880797078</v>
      </c>
      <c r="M113" s="3">
        <v>2.0</v>
      </c>
      <c r="N113" s="9">
        <f t="shared" si="5"/>
        <v>0.880797078</v>
      </c>
      <c r="P113" s="3">
        <v>2.0</v>
      </c>
      <c r="Q113" s="9">
        <f t="shared" si="6"/>
        <v>0.880797078</v>
      </c>
      <c r="S113" s="3">
        <v>2.0</v>
      </c>
      <c r="T113" s="9">
        <f t="shared" si="7"/>
        <v>0.880797078</v>
      </c>
      <c r="V113" s="3">
        <v>2.0</v>
      </c>
      <c r="W113" s="9">
        <f t="shared" si="8"/>
        <v>0.880797078</v>
      </c>
      <c r="Y113" s="3">
        <v>2.0</v>
      </c>
      <c r="Z113" s="9">
        <f t="shared" si="9"/>
        <v>0.880797078</v>
      </c>
      <c r="AB113" s="3">
        <v>2.0</v>
      </c>
      <c r="AC113" s="9">
        <f t="shared" si="10"/>
        <v>0.880797078</v>
      </c>
      <c r="AE113" s="3">
        <v>2.0</v>
      </c>
      <c r="AF113" s="9">
        <f t="shared" si="11"/>
        <v>0.880797078</v>
      </c>
      <c r="AH113" s="3">
        <v>2.0</v>
      </c>
      <c r="AI113" s="9">
        <f t="shared" si="12"/>
        <v>0.880797078</v>
      </c>
      <c r="AK113" s="3">
        <v>2.0</v>
      </c>
      <c r="AL113" s="9">
        <f t="shared" si="13"/>
        <v>0.880797078</v>
      </c>
      <c r="AN113" s="3">
        <v>0.6</v>
      </c>
      <c r="AO113" s="9">
        <f t="shared" si="14"/>
        <v>0.6456563062</v>
      </c>
      <c r="AQ113" s="3">
        <v>110.0</v>
      </c>
      <c r="AR113" s="9">
        <f t="shared" si="15"/>
        <v>1</v>
      </c>
      <c r="AT113" s="3">
        <v>145.0</v>
      </c>
      <c r="AU113" s="9">
        <f t="shared" si="16"/>
        <v>1</v>
      </c>
      <c r="AW113" s="3">
        <v>4.4</v>
      </c>
      <c r="AX113" s="9">
        <f t="shared" si="17"/>
        <v>0.987871565</v>
      </c>
      <c r="AZ113" s="3">
        <v>70.0</v>
      </c>
      <c r="BA113" s="9">
        <f t="shared" si="18"/>
        <v>1</v>
      </c>
      <c r="BC113" s="3">
        <v>1.0</v>
      </c>
      <c r="BD113" s="9">
        <f t="shared" si="19"/>
        <v>0.7310585786</v>
      </c>
      <c r="BF113" s="3">
        <v>2.0</v>
      </c>
      <c r="BG113" s="9">
        <f t="shared" si="20"/>
        <v>0.880797078</v>
      </c>
    </row>
    <row r="114" ht="15.75" customHeight="1">
      <c r="A114" s="3">
        <v>44.0</v>
      </c>
      <c r="B114" s="9">
        <f t="shared" si="1"/>
        <v>1</v>
      </c>
      <c r="D114" s="3">
        <v>1.0</v>
      </c>
      <c r="E114" s="9">
        <f t="shared" si="2"/>
        <v>0.7310585786</v>
      </c>
      <c r="G114" s="3">
        <v>1.0</v>
      </c>
      <c r="H114" s="9">
        <f t="shared" si="3"/>
        <v>0.7310585786</v>
      </c>
      <c r="J114" s="3">
        <v>2.0</v>
      </c>
      <c r="K114" s="9">
        <f t="shared" si="4"/>
        <v>0.880797078</v>
      </c>
      <c r="M114" s="3">
        <v>1.0</v>
      </c>
      <c r="N114" s="9">
        <f t="shared" si="5"/>
        <v>0.7310585786</v>
      </c>
      <c r="P114" s="3">
        <v>1.0</v>
      </c>
      <c r="Q114" s="9">
        <f t="shared" si="6"/>
        <v>0.7310585786</v>
      </c>
      <c r="S114" s="3">
        <v>2.0</v>
      </c>
      <c r="T114" s="9">
        <f t="shared" si="7"/>
        <v>0.880797078</v>
      </c>
      <c r="V114" s="3">
        <v>2.0</v>
      </c>
      <c r="W114" s="9">
        <f t="shared" si="8"/>
        <v>0.880797078</v>
      </c>
      <c r="Y114" s="3">
        <v>2.0</v>
      </c>
      <c r="Z114" s="9">
        <f t="shared" si="9"/>
        <v>0.880797078</v>
      </c>
      <c r="AB114" s="3">
        <v>2.0</v>
      </c>
      <c r="AC114" s="9">
        <f t="shared" si="10"/>
        <v>0.880797078</v>
      </c>
      <c r="AE114" s="3">
        <v>2.0</v>
      </c>
      <c r="AF114" s="9">
        <f t="shared" si="11"/>
        <v>0.880797078</v>
      </c>
      <c r="AH114" s="3">
        <v>2.0</v>
      </c>
      <c r="AI114" s="9">
        <f t="shared" si="12"/>
        <v>0.880797078</v>
      </c>
      <c r="AK114" s="3">
        <v>2.0</v>
      </c>
      <c r="AL114" s="9">
        <f t="shared" si="13"/>
        <v>0.880797078</v>
      </c>
      <c r="AN114" s="3">
        <v>1.6</v>
      </c>
      <c r="AO114" s="9">
        <f t="shared" si="14"/>
        <v>0.8320183851</v>
      </c>
      <c r="AQ114" s="3">
        <v>68.0</v>
      </c>
      <c r="AR114" s="9">
        <f t="shared" si="15"/>
        <v>1</v>
      </c>
      <c r="AT114" s="3">
        <v>68.0</v>
      </c>
      <c r="AU114" s="9">
        <f t="shared" si="16"/>
        <v>1</v>
      </c>
      <c r="AW114" s="3">
        <v>3.7</v>
      </c>
      <c r="AX114" s="9">
        <f t="shared" si="17"/>
        <v>0.9758729786</v>
      </c>
      <c r="AZ114" s="4">
        <v>66.571</v>
      </c>
      <c r="BA114" s="9">
        <f t="shared" si="18"/>
        <v>1</v>
      </c>
      <c r="BC114" s="3">
        <v>1.0</v>
      </c>
      <c r="BD114" s="9">
        <f t="shared" si="19"/>
        <v>0.7310585786</v>
      </c>
      <c r="BF114" s="3">
        <v>2.0</v>
      </c>
      <c r="BG114" s="9">
        <f t="shared" si="20"/>
        <v>0.880797078</v>
      </c>
    </row>
    <row r="115" ht="15.75" customHeight="1">
      <c r="A115" s="3">
        <v>44.0</v>
      </c>
      <c r="B115" s="9">
        <f t="shared" si="1"/>
        <v>1</v>
      </c>
      <c r="D115" s="3">
        <v>1.0</v>
      </c>
      <c r="E115" s="9">
        <f t="shared" si="2"/>
        <v>0.7310585786</v>
      </c>
      <c r="G115" s="3">
        <v>1.0</v>
      </c>
      <c r="H115" s="9">
        <f t="shared" si="3"/>
        <v>0.7310585786</v>
      </c>
      <c r="J115" s="3">
        <v>2.0</v>
      </c>
      <c r="K115" s="9">
        <f t="shared" si="4"/>
        <v>0.880797078</v>
      </c>
      <c r="M115" s="3">
        <v>1.0</v>
      </c>
      <c r="N115" s="9">
        <f t="shared" si="5"/>
        <v>0.7310585786</v>
      </c>
      <c r="P115" s="3">
        <v>1.0</v>
      </c>
      <c r="Q115" s="9">
        <f t="shared" si="6"/>
        <v>0.7310585786</v>
      </c>
      <c r="S115" s="3">
        <v>2.0</v>
      </c>
      <c r="T115" s="9">
        <f t="shared" si="7"/>
        <v>0.880797078</v>
      </c>
      <c r="V115" s="3">
        <v>1.0</v>
      </c>
      <c r="W115" s="9">
        <f t="shared" si="8"/>
        <v>0.7310585786</v>
      </c>
      <c r="Y115" s="3">
        <v>1.0</v>
      </c>
      <c r="Z115" s="9">
        <f t="shared" si="9"/>
        <v>0.7310585786</v>
      </c>
      <c r="AB115" s="3">
        <v>2.0</v>
      </c>
      <c r="AC115" s="9">
        <f t="shared" si="10"/>
        <v>0.880797078</v>
      </c>
      <c r="AE115" s="3">
        <v>1.0</v>
      </c>
      <c r="AF115" s="9">
        <f t="shared" si="11"/>
        <v>0.7310585786</v>
      </c>
      <c r="AH115" s="3">
        <v>2.0</v>
      </c>
      <c r="AI115" s="9">
        <f t="shared" si="12"/>
        <v>0.880797078</v>
      </c>
      <c r="AK115" s="3">
        <v>2.0</v>
      </c>
      <c r="AL115" s="9">
        <f t="shared" si="13"/>
        <v>0.880797078</v>
      </c>
      <c r="AN115" s="3">
        <v>3.0</v>
      </c>
      <c r="AO115" s="9">
        <f t="shared" si="14"/>
        <v>0.9525741268</v>
      </c>
      <c r="AQ115" s="3">
        <v>114.0</v>
      </c>
      <c r="AR115" s="9">
        <f t="shared" si="15"/>
        <v>1</v>
      </c>
      <c r="AT115" s="3">
        <v>65.0</v>
      </c>
      <c r="AU115" s="9">
        <f t="shared" si="16"/>
        <v>1</v>
      </c>
      <c r="AW115" s="3">
        <v>3.5</v>
      </c>
      <c r="AX115" s="9">
        <f t="shared" si="17"/>
        <v>0.9706877692</v>
      </c>
      <c r="AZ115" s="4">
        <v>66.571</v>
      </c>
      <c r="BA115" s="9">
        <f t="shared" si="18"/>
        <v>1</v>
      </c>
      <c r="BC115" s="3">
        <v>2.0</v>
      </c>
      <c r="BD115" s="9">
        <f t="shared" si="19"/>
        <v>0.880797078</v>
      </c>
      <c r="BF115" s="3">
        <v>2.0</v>
      </c>
      <c r="BG115" s="9">
        <f t="shared" si="20"/>
        <v>0.880797078</v>
      </c>
    </row>
    <row r="116" ht="15.75" customHeight="1">
      <c r="A116" s="3">
        <v>44.0</v>
      </c>
      <c r="B116" s="9">
        <f t="shared" si="1"/>
        <v>1</v>
      </c>
      <c r="D116" s="3">
        <v>1.0</v>
      </c>
      <c r="E116" s="9">
        <f t="shared" si="2"/>
        <v>0.7310585786</v>
      </c>
      <c r="G116" s="3">
        <v>2.0</v>
      </c>
      <c r="H116" s="9">
        <f t="shared" si="3"/>
        <v>0.880797078</v>
      </c>
      <c r="J116" s="3">
        <v>2.0</v>
      </c>
      <c r="K116" s="9">
        <f t="shared" si="4"/>
        <v>0.880797078</v>
      </c>
      <c r="M116" s="3">
        <v>1.0</v>
      </c>
      <c r="N116" s="9">
        <f t="shared" si="5"/>
        <v>0.880797078</v>
      </c>
      <c r="P116" s="3">
        <v>2.0</v>
      </c>
      <c r="Q116" s="9">
        <f t="shared" si="6"/>
        <v>0.880797078</v>
      </c>
      <c r="S116" s="3">
        <v>2.0</v>
      </c>
      <c r="T116" s="9">
        <f t="shared" si="7"/>
        <v>0.880797078</v>
      </c>
      <c r="V116" s="3">
        <v>2.0</v>
      </c>
      <c r="W116" s="9">
        <f t="shared" si="8"/>
        <v>0.880797078</v>
      </c>
      <c r="Y116" s="3">
        <v>1.0</v>
      </c>
      <c r="Z116" s="9">
        <f t="shared" si="9"/>
        <v>0.7310585786</v>
      </c>
      <c r="AB116" s="3">
        <v>2.0</v>
      </c>
      <c r="AC116" s="9">
        <f t="shared" si="10"/>
        <v>0.880797078</v>
      </c>
      <c r="AE116" s="3">
        <v>2.0</v>
      </c>
      <c r="AF116" s="9">
        <f t="shared" si="11"/>
        <v>0.880797078</v>
      </c>
      <c r="AH116" s="3">
        <v>2.0</v>
      </c>
      <c r="AI116" s="9">
        <f t="shared" si="12"/>
        <v>0.880797078</v>
      </c>
      <c r="AK116" s="3">
        <v>2.0</v>
      </c>
      <c r="AL116" s="9">
        <f t="shared" si="13"/>
        <v>0.880797078</v>
      </c>
      <c r="AN116" s="3">
        <v>0.9</v>
      </c>
      <c r="AO116" s="9">
        <f t="shared" si="14"/>
        <v>0.7109495026</v>
      </c>
      <c r="AQ116" s="3">
        <v>126.0</v>
      </c>
      <c r="AR116" s="9">
        <f t="shared" si="15"/>
        <v>1</v>
      </c>
      <c r="AT116" s="3">
        <v>142.0</v>
      </c>
      <c r="AU116" s="9">
        <f t="shared" si="16"/>
        <v>1</v>
      </c>
      <c r="AW116" s="3">
        <v>4.3</v>
      </c>
      <c r="AX116" s="9">
        <f t="shared" si="17"/>
        <v>0.9866130822</v>
      </c>
      <c r="AZ116" s="4">
        <v>66.571</v>
      </c>
      <c r="BA116" s="9">
        <f t="shared" si="18"/>
        <v>1</v>
      </c>
      <c r="BC116" s="3">
        <v>2.0</v>
      </c>
      <c r="BD116" s="9">
        <f t="shared" si="19"/>
        <v>0.880797078</v>
      </c>
      <c r="BF116" s="3">
        <v>2.0</v>
      </c>
      <c r="BG116" s="9">
        <f t="shared" si="20"/>
        <v>0.880797078</v>
      </c>
    </row>
    <row r="117" ht="15.75" customHeight="1">
      <c r="A117" s="3">
        <v>45.0</v>
      </c>
      <c r="B117" s="9">
        <f t="shared" si="1"/>
        <v>1</v>
      </c>
      <c r="D117" s="3">
        <v>2.0</v>
      </c>
      <c r="E117" s="9">
        <f t="shared" si="2"/>
        <v>0.880797078</v>
      </c>
      <c r="G117" s="3">
        <v>1.0</v>
      </c>
      <c r="H117" s="9">
        <f t="shared" si="3"/>
        <v>0.7310585786</v>
      </c>
      <c r="J117" s="3">
        <v>2.0</v>
      </c>
      <c r="K117" s="9">
        <f t="shared" si="4"/>
        <v>0.880797078</v>
      </c>
      <c r="M117" s="3">
        <v>1.0</v>
      </c>
      <c r="N117" s="9">
        <f t="shared" si="5"/>
        <v>0.7310585786</v>
      </c>
      <c r="P117" s="3">
        <v>1.0</v>
      </c>
      <c r="Q117" s="9">
        <f t="shared" si="6"/>
        <v>0.7310585786</v>
      </c>
      <c r="S117" s="3">
        <v>2.0</v>
      </c>
      <c r="T117" s="9">
        <f t="shared" si="7"/>
        <v>0.880797078</v>
      </c>
      <c r="V117" s="3">
        <v>2.0</v>
      </c>
      <c r="W117" s="9">
        <f t="shared" si="8"/>
        <v>0.880797078</v>
      </c>
      <c r="Y117" s="3">
        <v>2.0</v>
      </c>
      <c r="Z117" s="9">
        <f t="shared" si="9"/>
        <v>0.880797078</v>
      </c>
      <c r="AB117" s="3">
        <v>1.0</v>
      </c>
      <c r="AC117" s="9">
        <f t="shared" si="10"/>
        <v>0.7310585786</v>
      </c>
      <c r="AE117" s="3">
        <v>2.0</v>
      </c>
      <c r="AF117" s="9">
        <f t="shared" si="11"/>
        <v>0.880797078</v>
      </c>
      <c r="AH117" s="3">
        <v>2.0</v>
      </c>
      <c r="AI117" s="9">
        <f t="shared" si="12"/>
        <v>0.880797078</v>
      </c>
      <c r="AK117" s="3">
        <v>2.0</v>
      </c>
      <c r="AL117" s="9">
        <f t="shared" si="13"/>
        <v>0.880797078</v>
      </c>
      <c r="AN117" s="3">
        <v>1.0</v>
      </c>
      <c r="AO117" s="9">
        <f t="shared" si="14"/>
        <v>0.7310585786</v>
      </c>
      <c r="AQ117" s="3">
        <v>85.0</v>
      </c>
      <c r="AR117" s="9">
        <f t="shared" si="15"/>
        <v>1</v>
      </c>
      <c r="AT117" s="3">
        <v>75.0</v>
      </c>
      <c r="AU117" s="9">
        <f t="shared" si="16"/>
        <v>1</v>
      </c>
      <c r="AW117" s="4">
        <v>3.978</v>
      </c>
      <c r="AX117" s="9">
        <f t="shared" si="17"/>
        <v>0.9816210617</v>
      </c>
      <c r="AZ117" s="4">
        <v>66.571</v>
      </c>
      <c r="BA117" s="9">
        <f t="shared" si="18"/>
        <v>1</v>
      </c>
      <c r="BC117" s="3">
        <v>1.0</v>
      </c>
      <c r="BD117" s="9">
        <f t="shared" si="19"/>
        <v>0.7310585786</v>
      </c>
      <c r="BF117" s="3">
        <v>2.0</v>
      </c>
      <c r="BG117" s="9">
        <f t="shared" si="20"/>
        <v>0.880797078</v>
      </c>
    </row>
    <row r="118" ht="15.75" customHeight="1">
      <c r="A118" s="3">
        <v>45.0</v>
      </c>
      <c r="B118" s="9">
        <f t="shared" si="1"/>
        <v>1</v>
      </c>
      <c r="D118" s="3">
        <v>1.0</v>
      </c>
      <c r="E118" s="9">
        <f t="shared" si="2"/>
        <v>0.7310585786</v>
      </c>
      <c r="G118" s="3">
        <v>1.0</v>
      </c>
      <c r="H118" s="9">
        <f t="shared" si="3"/>
        <v>0.7310585786</v>
      </c>
      <c r="J118" s="3">
        <v>2.0</v>
      </c>
      <c r="K118" s="9">
        <f t="shared" si="4"/>
        <v>0.880797078</v>
      </c>
      <c r="M118" s="3">
        <v>1.0</v>
      </c>
      <c r="N118" s="9">
        <f t="shared" si="5"/>
        <v>0.7310585786</v>
      </c>
      <c r="P118" s="3">
        <v>1.0</v>
      </c>
      <c r="Q118" s="9">
        <f t="shared" si="6"/>
        <v>0.7310585786</v>
      </c>
      <c r="S118" s="3">
        <v>1.0</v>
      </c>
      <c r="T118" s="9">
        <f t="shared" si="7"/>
        <v>0.7310585786</v>
      </c>
      <c r="V118" s="3">
        <v>2.0</v>
      </c>
      <c r="W118" s="9">
        <f t="shared" si="8"/>
        <v>0.880797078</v>
      </c>
      <c r="Y118" s="3">
        <v>2.0</v>
      </c>
      <c r="Z118" s="9">
        <f t="shared" si="9"/>
        <v>0.880797078</v>
      </c>
      <c r="AB118" s="3">
        <v>2.0</v>
      </c>
      <c r="AC118" s="9">
        <f t="shared" si="10"/>
        <v>0.880797078</v>
      </c>
      <c r="AE118" s="3">
        <v>2.0</v>
      </c>
      <c r="AF118" s="9">
        <f t="shared" si="11"/>
        <v>0.880797078</v>
      </c>
      <c r="AH118" s="3">
        <v>2.0</v>
      </c>
      <c r="AI118" s="9">
        <f t="shared" si="12"/>
        <v>0.880797078</v>
      </c>
      <c r="AK118" s="3">
        <v>2.0</v>
      </c>
      <c r="AL118" s="9">
        <f t="shared" si="13"/>
        <v>0.880797078</v>
      </c>
      <c r="AN118" s="3">
        <v>2.3</v>
      </c>
      <c r="AO118" s="9">
        <f t="shared" si="14"/>
        <v>0.908877039</v>
      </c>
      <c r="AQ118" s="4">
        <v>101.314</v>
      </c>
      <c r="AR118" s="9">
        <f t="shared" si="15"/>
        <v>1</v>
      </c>
      <c r="AT118" s="3">
        <v>648.0</v>
      </c>
      <c r="AU118" s="9">
        <f t="shared" si="16"/>
        <v>1</v>
      </c>
      <c r="AW118" s="4">
        <v>3.978</v>
      </c>
      <c r="AX118" s="9">
        <f t="shared" si="17"/>
        <v>0.9816210617</v>
      </c>
      <c r="AZ118" s="4">
        <v>66.571</v>
      </c>
      <c r="BA118" s="9">
        <f t="shared" si="18"/>
        <v>1</v>
      </c>
      <c r="BC118" s="3">
        <v>2.0</v>
      </c>
      <c r="BD118" s="9">
        <f t="shared" si="19"/>
        <v>0.880797078</v>
      </c>
      <c r="BF118" s="3">
        <v>2.0</v>
      </c>
      <c r="BG118" s="9">
        <f t="shared" si="20"/>
        <v>0.880797078</v>
      </c>
    </row>
    <row r="119" ht="15.75" customHeight="1">
      <c r="A119" s="3">
        <v>45.0</v>
      </c>
      <c r="B119" s="9">
        <f t="shared" si="1"/>
        <v>1</v>
      </c>
      <c r="D119" s="3">
        <v>1.0</v>
      </c>
      <c r="E119" s="9">
        <f t="shared" si="2"/>
        <v>0.7310585786</v>
      </c>
      <c r="G119" s="3">
        <v>1.0</v>
      </c>
      <c r="H119" s="9">
        <f t="shared" si="3"/>
        <v>0.7310585786</v>
      </c>
      <c r="J119" s="3">
        <v>2.0</v>
      </c>
      <c r="K119" s="9">
        <f t="shared" si="4"/>
        <v>0.880797078</v>
      </c>
      <c r="M119" s="3">
        <v>1.0</v>
      </c>
      <c r="N119" s="9">
        <f t="shared" si="5"/>
        <v>0.880797078</v>
      </c>
      <c r="P119" s="3">
        <v>2.0</v>
      </c>
      <c r="Q119" s="9">
        <f t="shared" si="6"/>
        <v>0.880797078</v>
      </c>
      <c r="S119" s="3">
        <v>2.0</v>
      </c>
      <c r="T119" s="9">
        <f t="shared" si="7"/>
        <v>0.880797078</v>
      </c>
      <c r="V119" s="3">
        <v>2.0</v>
      </c>
      <c r="W119" s="9">
        <f t="shared" si="8"/>
        <v>0.880797078</v>
      </c>
      <c r="Y119" s="3">
        <v>1.0</v>
      </c>
      <c r="Z119" s="9">
        <f t="shared" si="9"/>
        <v>0.7310585786</v>
      </c>
      <c r="AB119" s="3">
        <v>1.0</v>
      </c>
      <c r="AC119" s="9">
        <f t="shared" si="10"/>
        <v>0.7310585786</v>
      </c>
      <c r="AE119" s="3">
        <v>2.0</v>
      </c>
      <c r="AF119" s="9">
        <f t="shared" si="11"/>
        <v>0.880797078</v>
      </c>
      <c r="AH119" s="3">
        <v>2.0</v>
      </c>
      <c r="AI119" s="9">
        <f t="shared" si="12"/>
        <v>0.880797078</v>
      </c>
      <c r="AK119" s="3">
        <v>2.0</v>
      </c>
      <c r="AL119" s="9">
        <f t="shared" si="13"/>
        <v>0.880797078</v>
      </c>
      <c r="AN119" s="3">
        <v>1.2</v>
      </c>
      <c r="AO119" s="9">
        <f t="shared" si="14"/>
        <v>0.7685247835</v>
      </c>
      <c r="AQ119" s="3">
        <v>81.0</v>
      </c>
      <c r="AR119" s="9">
        <f t="shared" si="15"/>
        <v>1</v>
      </c>
      <c r="AT119" s="3">
        <v>65.0</v>
      </c>
      <c r="AU119" s="9">
        <f t="shared" si="16"/>
        <v>1</v>
      </c>
      <c r="AW119" s="3">
        <v>3.0</v>
      </c>
      <c r="AX119" s="9">
        <f t="shared" si="17"/>
        <v>0.9525741268</v>
      </c>
      <c r="AZ119" s="4">
        <v>66.571</v>
      </c>
      <c r="BA119" s="9">
        <f t="shared" si="18"/>
        <v>1</v>
      </c>
      <c r="BC119" s="3">
        <v>1.0</v>
      </c>
      <c r="BD119" s="9">
        <f t="shared" si="19"/>
        <v>0.7310585786</v>
      </c>
      <c r="BF119" s="3">
        <v>2.0</v>
      </c>
      <c r="BG119" s="9">
        <f t="shared" si="20"/>
        <v>0.880797078</v>
      </c>
    </row>
    <row r="120" ht="15.75" customHeight="1">
      <c r="A120" s="3">
        <v>45.0</v>
      </c>
      <c r="B120" s="9">
        <f t="shared" si="1"/>
        <v>1</v>
      </c>
      <c r="D120" s="3">
        <v>1.0</v>
      </c>
      <c r="E120" s="9">
        <f t="shared" si="2"/>
        <v>0.7310585786</v>
      </c>
      <c r="G120" s="3">
        <v>2.0</v>
      </c>
      <c r="H120" s="9">
        <f t="shared" si="3"/>
        <v>0.880797078</v>
      </c>
      <c r="J120" s="3">
        <v>1.0</v>
      </c>
      <c r="K120" s="9">
        <f t="shared" si="4"/>
        <v>0.7310585786</v>
      </c>
      <c r="M120" s="3">
        <v>2.0</v>
      </c>
      <c r="N120" s="9">
        <f t="shared" si="5"/>
        <v>0.880797078</v>
      </c>
      <c r="P120" s="3">
        <v>2.0</v>
      </c>
      <c r="Q120" s="9">
        <f t="shared" si="6"/>
        <v>0.880797078</v>
      </c>
      <c r="S120" s="3">
        <v>2.0</v>
      </c>
      <c r="T120" s="9">
        <f t="shared" si="7"/>
        <v>0.880797078</v>
      </c>
      <c r="V120" s="3">
        <v>2.0</v>
      </c>
      <c r="W120" s="9">
        <f t="shared" si="8"/>
        <v>0.880797078</v>
      </c>
      <c r="Y120" s="3">
        <v>2.0</v>
      </c>
      <c r="Z120" s="9">
        <f t="shared" si="9"/>
        <v>0.880797078</v>
      </c>
      <c r="AB120" s="3">
        <v>2.0</v>
      </c>
      <c r="AC120" s="9">
        <f t="shared" si="10"/>
        <v>0.880797078</v>
      </c>
      <c r="AE120" s="3">
        <v>2.0</v>
      </c>
      <c r="AF120" s="9">
        <f t="shared" si="11"/>
        <v>0.880797078</v>
      </c>
      <c r="AH120" s="3">
        <v>2.0</v>
      </c>
      <c r="AI120" s="9">
        <f t="shared" si="12"/>
        <v>0.880797078</v>
      </c>
      <c r="AK120" s="3">
        <v>2.0</v>
      </c>
      <c r="AL120" s="9">
        <f t="shared" si="13"/>
        <v>0.880797078</v>
      </c>
      <c r="AN120" s="3">
        <v>1.3</v>
      </c>
      <c r="AO120" s="9">
        <f t="shared" si="14"/>
        <v>0.785834983</v>
      </c>
      <c r="AQ120" s="3">
        <v>85.0</v>
      </c>
      <c r="AR120" s="9">
        <f t="shared" si="15"/>
        <v>1</v>
      </c>
      <c r="AT120" s="3">
        <v>44.0</v>
      </c>
      <c r="AU120" s="9">
        <f t="shared" si="16"/>
        <v>1</v>
      </c>
      <c r="AW120" s="3">
        <v>4.2</v>
      </c>
      <c r="AX120" s="9">
        <f t="shared" si="17"/>
        <v>0.9852259683</v>
      </c>
      <c r="AZ120" s="3">
        <v>85.0</v>
      </c>
      <c r="BA120" s="9">
        <f t="shared" si="18"/>
        <v>1</v>
      </c>
      <c r="BC120" s="3">
        <v>2.0</v>
      </c>
      <c r="BD120" s="9">
        <f t="shared" si="19"/>
        <v>0.880797078</v>
      </c>
      <c r="BF120" s="3">
        <v>2.0</v>
      </c>
      <c r="BG120" s="9">
        <f t="shared" si="20"/>
        <v>0.880797078</v>
      </c>
    </row>
    <row r="121" ht="15.75" customHeight="1">
      <c r="A121" s="3">
        <v>47.0</v>
      </c>
      <c r="B121" s="9">
        <f t="shared" si="1"/>
        <v>1</v>
      </c>
      <c r="D121" s="3">
        <v>1.0</v>
      </c>
      <c r="E121" s="9">
        <f t="shared" si="2"/>
        <v>0.7310585786</v>
      </c>
      <c r="G121" s="3">
        <v>1.0</v>
      </c>
      <c r="H121" s="9">
        <f t="shared" si="3"/>
        <v>0.7310585786</v>
      </c>
      <c r="J121" s="3">
        <v>1.0</v>
      </c>
      <c r="K121" s="9">
        <f t="shared" si="4"/>
        <v>0.7310585786</v>
      </c>
      <c r="M121" s="3">
        <v>2.0</v>
      </c>
      <c r="N121" s="9">
        <f t="shared" si="5"/>
        <v>0.880797078</v>
      </c>
      <c r="P121" s="3">
        <v>2.0</v>
      </c>
      <c r="Q121" s="9">
        <f t="shared" si="6"/>
        <v>0.880797078</v>
      </c>
      <c r="S121" s="3">
        <v>2.0</v>
      </c>
      <c r="T121" s="9">
        <f t="shared" si="7"/>
        <v>0.880797078</v>
      </c>
      <c r="V121" s="3">
        <v>2.0</v>
      </c>
      <c r="W121" s="9">
        <f t="shared" si="8"/>
        <v>0.880797078</v>
      </c>
      <c r="Y121" s="3">
        <v>2.0</v>
      </c>
      <c r="Z121" s="9">
        <f t="shared" si="9"/>
        <v>0.880797078</v>
      </c>
      <c r="AB121" s="3">
        <v>2.0</v>
      </c>
      <c r="AC121" s="9">
        <f t="shared" si="10"/>
        <v>0.880797078</v>
      </c>
      <c r="AE121" s="3">
        <v>2.0</v>
      </c>
      <c r="AF121" s="9">
        <f t="shared" si="11"/>
        <v>0.880797078</v>
      </c>
      <c r="AH121" s="3">
        <v>2.0</v>
      </c>
      <c r="AI121" s="9">
        <f t="shared" si="12"/>
        <v>0.880797078</v>
      </c>
      <c r="AK121" s="3">
        <v>2.0</v>
      </c>
      <c r="AL121" s="9">
        <f t="shared" si="13"/>
        <v>0.880797078</v>
      </c>
      <c r="AN121" s="4">
        <v>1.146</v>
      </c>
      <c r="AO121" s="9">
        <f t="shared" si="14"/>
        <v>0.7587795424</v>
      </c>
      <c r="AQ121" s="4">
        <v>101.314</v>
      </c>
      <c r="AR121" s="9">
        <f t="shared" si="15"/>
        <v>1</v>
      </c>
      <c r="AT121" s="3">
        <v>60.0</v>
      </c>
      <c r="AU121" s="9">
        <f t="shared" si="16"/>
        <v>1</v>
      </c>
      <c r="AW121" s="4">
        <v>3.978</v>
      </c>
      <c r="AX121" s="9">
        <f t="shared" si="17"/>
        <v>0.9816210617</v>
      </c>
      <c r="AZ121" s="4">
        <v>66.571</v>
      </c>
      <c r="BA121" s="9">
        <f t="shared" si="18"/>
        <v>1</v>
      </c>
      <c r="BC121" s="3">
        <v>1.0</v>
      </c>
      <c r="BD121" s="9">
        <f t="shared" si="19"/>
        <v>0.7310585786</v>
      </c>
      <c r="BF121" s="3">
        <v>2.0</v>
      </c>
      <c r="BG121" s="9">
        <f t="shared" si="20"/>
        <v>0.880797078</v>
      </c>
    </row>
    <row r="122" ht="15.75" customHeight="1">
      <c r="A122" s="3">
        <v>48.0</v>
      </c>
      <c r="B122" s="9">
        <f t="shared" si="1"/>
        <v>1</v>
      </c>
      <c r="D122" s="3">
        <v>1.0</v>
      </c>
      <c r="E122" s="9">
        <f t="shared" si="2"/>
        <v>0.7310585786</v>
      </c>
      <c r="G122" s="3">
        <v>2.0</v>
      </c>
      <c r="H122" s="9">
        <f t="shared" si="3"/>
        <v>0.880797078</v>
      </c>
      <c r="J122" s="3">
        <v>2.0</v>
      </c>
      <c r="K122" s="9">
        <f t="shared" si="4"/>
        <v>0.880797078</v>
      </c>
      <c r="M122" s="3">
        <v>1.0</v>
      </c>
      <c r="N122" s="9">
        <f t="shared" si="5"/>
        <v>0.7310585786</v>
      </c>
      <c r="P122" s="3">
        <v>1.0</v>
      </c>
      <c r="Q122" s="9">
        <f t="shared" si="6"/>
        <v>0.7310585786</v>
      </c>
      <c r="S122" s="3">
        <v>1.0</v>
      </c>
      <c r="T122" s="9">
        <f t="shared" si="7"/>
        <v>0.7310585786</v>
      </c>
      <c r="V122" s="3">
        <v>2.0</v>
      </c>
      <c r="W122" s="9">
        <f t="shared" si="8"/>
        <v>0.880797078</v>
      </c>
      <c r="Y122" s="3">
        <v>1.0</v>
      </c>
      <c r="Z122" s="9">
        <f t="shared" si="9"/>
        <v>0.7310585786</v>
      </c>
      <c r="AB122" s="3">
        <v>2.0</v>
      </c>
      <c r="AC122" s="9">
        <f t="shared" si="10"/>
        <v>0.880797078</v>
      </c>
      <c r="AE122" s="3">
        <v>1.0</v>
      </c>
      <c r="AF122" s="9">
        <f t="shared" si="11"/>
        <v>0.7310585786</v>
      </c>
      <c r="AH122" s="3">
        <v>2.0</v>
      </c>
      <c r="AI122" s="9">
        <f t="shared" si="12"/>
        <v>0.880797078</v>
      </c>
      <c r="AK122" s="3">
        <v>2.0</v>
      </c>
      <c r="AL122" s="9">
        <f t="shared" si="13"/>
        <v>0.880797078</v>
      </c>
      <c r="AN122" s="3">
        <v>2.0</v>
      </c>
      <c r="AO122" s="9">
        <f t="shared" si="14"/>
        <v>0.880797078</v>
      </c>
      <c r="AQ122" s="3">
        <v>158.0</v>
      </c>
      <c r="AR122" s="9">
        <f t="shared" si="15"/>
        <v>1</v>
      </c>
      <c r="AT122" s="3">
        <v>278.0</v>
      </c>
      <c r="AU122" s="9">
        <f t="shared" si="16"/>
        <v>1</v>
      </c>
      <c r="AW122" s="3">
        <v>3.8</v>
      </c>
      <c r="AX122" s="9">
        <f t="shared" si="17"/>
        <v>0.9781187291</v>
      </c>
      <c r="AZ122" s="4">
        <v>66.571</v>
      </c>
      <c r="BA122" s="9">
        <f t="shared" si="18"/>
        <v>1</v>
      </c>
      <c r="BC122" s="3">
        <v>2.0</v>
      </c>
      <c r="BD122" s="9">
        <f t="shared" si="19"/>
        <v>0.880797078</v>
      </c>
      <c r="BF122" s="3">
        <v>2.0</v>
      </c>
      <c r="BG122" s="9">
        <f t="shared" si="20"/>
        <v>0.880797078</v>
      </c>
    </row>
    <row r="123" ht="15.75" customHeight="1">
      <c r="A123" s="3">
        <v>49.0</v>
      </c>
      <c r="B123" s="9">
        <f t="shared" si="1"/>
        <v>1</v>
      </c>
      <c r="D123" s="3">
        <v>1.0</v>
      </c>
      <c r="E123" s="9">
        <f t="shared" si="2"/>
        <v>0.7310585786</v>
      </c>
      <c r="G123" s="3">
        <v>1.0</v>
      </c>
      <c r="H123" s="9">
        <f t="shared" si="3"/>
        <v>0.7310585786</v>
      </c>
      <c r="J123" s="3">
        <v>1.0</v>
      </c>
      <c r="K123" s="9">
        <f t="shared" si="4"/>
        <v>0.7310585786</v>
      </c>
      <c r="M123" s="3">
        <v>1.0</v>
      </c>
      <c r="N123" s="9">
        <f t="shared" si="5"/>
        <v>0.7310585786</v>
      </c>
      <c r="P123" s="3">
        <v>1.0</v>
      </c>
      <c r="Q123" s="9">
        <f t="shared" si="6"/>
        <v>0.7310585786</v>
      </c>
      <c r="S123" s="3">
        <v>1.0</v>
      </c>
      <c r="T123" s="9">
        <f t="shared" si="7"/>
        <v>0.7310585786</v>
      </c>
      <c r="V123" s="3">
        <v>2.0</v>
      </c>
      <c r="W123" s="9">
        <f t="shared" si="8"/>
        <v>0.880797078</v>
      </c>
      <c r="Y123" s="3">
        <v>1.0</v>
      </c>
      <c r="Z123" s="9">
        <f t="shared" si="9"/>
        <v>0.7310585786</v>
      </c>
      <c r="AB123" s="3">
        <v>2.0</v>
      </c>
      <c r="AC123" s="9">
        <f t="shared" si="10"/>
        <v>0.880797078</v>
      </c>
      <c r="AE123" s="3">
        <v>1.0</v>
      </c>
      <c r="AF123" s="9">
        <f t="shared" si="11"/>
        <v>0.7310585786</v>
      </c>
      <c r="AH123" s="3">
        <v>2.0</v>
      </c>
      <c r="AI123" s="9">
        <f t="shared" si="12"/>
        <v>0.880797078</v>
      </c>
      <c r="AK123" s="3">
        <v>2.0</v>
      </c>
      <c r="AL123" s="9">
        <f t="shared" si="13"/>
        <v>0.880797078</v>
      </c>
      <c r="AN123" s="3">
        <v>0.6</v>
      </c>
      <c r="AO123" s="9">
        <f t="shared" si="14"/>
        <v>0.6456563062</v>
      </c>
      <c r="AQ123" s="3">
        <v>85.0</v>
      </c>
      <c r="AR123" s="9">
        <f t="shared" si="15"/>
        <v>1</v>
      </c>
      <c r="AT123" s="3">
        <v>48.0</v>
      </c>
      <c r="AU123" s="9">
        <f t="shared" si="16"/>
        <v>1</v>
      </c>
      <c r="AW123" s="3">
        <v>3.7</v>
      </c>
      <c r="AX123" s="9">
        <f t="shared" si="17"/>
        <v>0.9758729786</v>
      </c>
      <c r="AZ123" s="4">
        <v>66.571</v>
      </c>
      <c r="BA123" s="9">
        <f t="shared" si="18"/>
        <v>1</v>
      </c>
      <c r="BC123" s="3">
        <v>1.0</v>
      </c>
      <c r="BD123" s="9">
        <f t="shared" si="19"/>
        <v>0.7310585786</v>
      </c>
      <c r="BF123" s="3">
        <v>2.0</v>
      </c>
      <c r="BG123" s="9">
        <f t="shared" si="20"/>
        <v>0.880797078</v>
      </c>
    </row>
    <row r="124" ht="15.75" customHeight="1">
      <c r="A124" s="3">
        <v>49.0</v>
      </c>
      <c r="B124" s="9">
        <f t="shared" si="1"/>
        <v>1</v>
      </c>
      <c r="D124" s="3">
        <v>1.0</v>
      </c>
      <c r="E124" s="9">
        <f t="shared" si="2"/>
        <v>0.7310585786</v>
      </c>
      <c r="G124" s="3">
        <v>2.0</v>
      </c>
      <c r="H124" s="9">
        <f t="shared" si="3"/>
        <v>0.880797078</v>
      </c>
      <c r="J124" s="3">
        <v>2.0</v>
      </c>
      <c r="K124" s="9">
        <f t="shared" si="4"/>
        <v>0.880797078</v>
      </c>
      <c r="M124" s="3">
        <v>1.0</v>
      </c>
      <c r="N124" s="9">
        <f t="shared" si="5"/>
        <v>0.7310585786</v>
      </c>
      <c r="P124" s="3">
        <v>1.0</v>
      </c>
      <c r="Q124" s="9">
        <f t="shared" si="6"/>
        <v>0.7310585786</v>
      </c>
      <c r="S124" s="3">
        <v>2.0</v>
      </c>
      <c r="T124" s="9">
        <f t="shared" si="7"/>
        <v>0.880797078</v>
      </c>
      <c r="V124" s="3">
        <v>2.0</v>
      </c>
      <c r="W124" s="9">
        <f t="shared" si="8"/>
        <v>0.880797078</v>
      </c>
      <c r="Y124" s="3">
        <v>2.0</v>
      </c>
      <c r="Z124" s="9">
        <f t="shared" si="9"/>
        <v>0.880797078</v>
      </c>
      <c r="AB124" s="3">
        <v>2.0</v>
      </c>
      <c r="AC124" s="9">
        <f t="shared" si="10"/>
        <v>0.880797078</v>
      </c>
      <c r="AE124" s="3">
        <v>2.0</v>
      </c>
      <c r="AF124" s="9">
        <f t="shared" si="11"/>
        <v>0.880797078</v>
      </c>
      <c r="AH124" s="3">
        <v>2.0</v>
      </c>
      <c r="AI124" s="9">
        <f t="shared" si="12"/>
        <v>0.880797078</v>
      </c>
      <c r="AK124" s="3">
        <v>2.0</v>
      </c>
      <c r="AL124" s="9">
        <f t="shared" si="13"/>
        <v>0.880797078</v>
      </c>
      <c r="AN124" s="3">
        <v>0.8</v>
      </c>
      <c r="AO124" s="9">
        <f t="shared" si="14"/>
        <v>0.6899744811</v>
      </c>
      <c r="AQ124" s="3">
        <v>103.0</v>
      </c>
      <c r="AR124" s="9">
        <f t="shared" si="15"/>
        <v>1</v>
      </c>
      <c r="AT124" s="3">
        <v>43.0</v>
      </c>
      <c r="AU124" s="9">
        <f t="shared" si="16"/>
        <v>1</v>
      </c>
      <c r="AW124" s="3">
        <v>3.5</v>
      </c>
      <c r="AX124" s="9">
        <f t="shared" si="17"/>
        <v>0.9706877692</v>
      </c>
      <c r="AZ124" s="3">
        <v>66.0</v>
      </c>
      <c r="BA124" s="9">
        <f t="shared" si="18"/>
        <v>1</v>
      </c>
      <c r="BC124" s="3">
        <v>1.0</v>
      </c>
      <c r="BD124" s="9">
        <f t="shared" si="19"/>
        <v>0.7310585786</v>
      </c>
      <c r="BF124" s="3">
        <v>2.0</v>
      </c>
      <c r="BG124" s="9">
        <f t="shared" si="20"/>
        <v>0.880797078</v>
      </c>
    </row>
    <row r="125" ht="15.75" customHeight="1">
      <c r="A125" s="3">
        <v>50.0</v>
      </c>
      <c r="B125" s="9">
        <f t="shared" si="1"/>
        <v>1</v>
      </c>
      <c r="D125" s="3">
        <v>1.0</v>
      </c>
      <c r="E125" s="9">
        <f t="shared" si="2"/>
        <v>0.7310585786</v>
      </c>
      <c r="G125" s="3">
        <v>1.0</v>
      </c>
      <c r="H125" s="9">
        <f t="shared" si="3"/>
        <v>0.7310585786</v>
      </c>
      <c r="J125" s="3">
        <v>2.0</v>
      </c>
      <c r="K125" s="9">
        <f t="shared" si="4"/>
        <v>0.880797078</v>
      </c>
      <c r="M125" s="3">
        <v>1.0</v>
      </c>
      <c r="N125" s="9">
        <f t="shared" si="5"/>
        <v>0.880797078</v>
      </c>
      <c r="P125" s="3">
        <v>2.0</v>
      </c>
      <c r="Q125" s="9">
        <f t="shared" si="6"/>
        <v>0.880797078</v>
      </c>
      <c r="S125" s="3">
        <v>2.0</v>
      </c>
      <c r="T125" s="9">
        <f t="shared" si="7"/>
        <v>0.880797078</v>
      </c>
      <c r="V125" s="3">
        <v>1.0</v>
      </c>
      <c r="W125" s="9">
        <f t="shared" si="8"/>
        <v>0.7310585786</v>
      </c>
      <c r="Y125" s="3">
        <v>2.0</v>
      </c>
      <c r="Z125" s="9">
        <f t="shared" si="9"/>
        <v>0.880797078</v>
      </c>
      <c r="AB125" s="3">
        <v>2.0</v>
      </c>
      <c r="AC125" s="9">
        <f t="shared" si="10"/>
        <v>0.880797078</v>
      </c>
      <c r="AE125" s="3">
        <v>2.0</v>
      </c>
      <c r="AF125" s="9">
        <f t="shared" si="11"/>
        <v>0.880797078</v>
      </c>
      <c r="AH125" s="3">
        <v>2.0</v>
      </c>
      <c r="AI125" s="9">
        <f t="shared" si="12"/>
        <v>0.880797078</v>
      </c>
      <c r="AK125" s="3">
        <v>2.0</v>
      </c>
      <c r="AL125" s="9">
        <f t="shared" si="13"/>
        <v>0.880797078</v>
      </c>
      <c r="AN125" s="3">
        <v>0.9</v>
      </c>
      <c r="AO125" s="9">
        <f t="shared" si="14"/>
        <v>0.7109495026</v>
      </c>
      <c r="AQ125" s="3">
        <v>135.0</v>
      </c>
      <c r="AR125" s="9">
        <f t="shared" si="15"/>
        <v>1</v>
      </c>
      <c r="AT125" s="3">
        <v>42.0</v>
      </c>
      <c r="AU125" s="9">
        <f t="shared" si="16"/>
        <v>1</v>
      </c>
      <c r="AW125" s="3">
        <v>3.5</v>
      </c>
      <c r="AX125" s="9">
        <f t="shared" si="17"/>
        <v>0.9706877692</v>
      </c>
      <c r="AZ125" s="4">
        <v>66.571</v>
      </c>
      <c r="BA125" s="9">
        <f t="shared" si="18"/>
        <v>1</v>
      </c>
      <c r="BC125" s="3">
        <v>1.0</v>
      </c>
      <c r="BD125" s="9">
        <f t="shared" si="19"/>
        <v>0.7310585786</v>
      </c>
      <c r="BF125" s="3">
        <v>2.0</v>
      </c>
      <c r="BG125" s="9">
        <f t="shared" si="20"/>
        <v>0.880797078</v>
      </c>
    </row>
    <row r="126" ht="15.75" customHeight="1">
      <c r="A126" s="3">
        <v>50.0</v>
      </c>
      <c r="B126" s="9">
        <f t="shared" si="1"/>
        <v>1</v>
      </c>
      <c r="D126" s="3">
        <v>1.0</v>
      </c>
      <c r="E126" s="9">
        <f t="shared" si="2"/>
        <v>0.7310585786</v>
      </c>
      <c r="G126" s="3">
        <v>2.0</v>
      </c>
      <c r="H126" s="9">
        <f t="shared" si="3"/>
        <v>0.880797078</v>
      </c>
      <c r="J126" s="3">
        <v>2.0</v>
      </c>
      <c r="K126" s="9">
        <f t="shared" si="4"/>
        <v>0.880797078</v>
      </c>
      <c r="M126" s="3">
        <v>2.0</v>
      </c>
      <c r="N126" s="9">
        <f t="shared" si="5"/>
        <v>0.880797078</v>
      </c>
      <c r="P126" s="3">
        <v>2.0</v>
      </c>
      <c r="Q126" s="9">
        <f t="shared" si="6"/>
        <v>0.880797078</v>
      </c>
      <c r="S126" s="3">
        <v>2.0</v>
      </c>
      <c r="T126" s="9">
        <f t="shared" si="7"/>
        <v>0.880797078</v>
      </c>
      <c r="V126" s="3">
        <v>2.0</v>
      </c>
      <c r="W126" s="9">
        <f t="shared" si="8"/>
        <v>0.880797078</v>
      </c>
      <c r="Y126" s="3">
        <v>2.0</v>
      </c>
      <c r="Z126" s="9">
        <f t="shared" si="9"/>
        <v>0.880797078</v>
      </c>
      <c r="AB126" s="3">
        <v>2.0</v>
      </c>
      <c r="AC126" s="9">
        <f t="shared" si="10"/>
        <v>0.880797078</v>
      </c>
      <c r="AE126" s="3">
        <v>2.0</v>
      </c>
      <c r="AF126" s="9">
        <f t="shared" si="11"/>
        <v>0.880797078</v>
      </c>
      <c r="AH126" s="3">
        <v>2.0</v>
      </c>
      <c r="AI126" s="9">
        <f t="shared" si="12"/>
        <v>0.880797078</v>
      </c>
      <c r="AK126" s="3">
        <v>2.0</v>
      </c>
      <c r="AL126" s="9">
        <f t="shared" si="13"/>
        <v>0.880797078</v>
      </c>
      <c r="AN126" s="3">
        <v>1.5</v>
      </c>
      <c r="AO126" s="9">
        <f t="shared" si="14"/>
        <v>0.8175744762</v>
      </c>
      <c r="AQ126" s="3">
        <v>100.0</v>
      </c>
      <c r="AR126" s="9">
        <f t="shared" si="15"/>
        <v>1</v>
      </c>
      <c r="AT126" s="3">
        <v>100.0</v>
      </c>
      <c r="AU126" s="9">
        <f t="shared" si="16"/>
        <v>1</v>
      </c>
      <c r="AW126" s="3">
        <v>5.3</v>
      </c>
      <c r="AX126" s="9">
        <f t="shared" si="17"/>
        <v>0.9950331983</v>
      </c>
      <c r="AZ126" s="4">
        <v>66.571</v>
      </c>
      <c r="BA126" s="9">
        <f t="shared" si="18"/>
        <v>1</v>
      </c>
      <c r="BC126" s="3">
        <v>1.0</v>
      </c>
      <c r="BD126" s="9">
        <f t="shared" si="19"/>
        <v>0.7310585786</v>
      </c>
      <c r="BF126" s="3">
        <v>2.0</v>
      </c>
      <c r="BG126" s="9">
        <f t="shared" si="20"/>
        <v>0.880797078</v>
      </c>
    </row>
    <row r="127" ht="15.75" customHeight="1">
      <c r="A127" s="3">
        <v>50.0</v>
      </c>
      <c r="B127" s="9">
        <f t="shared" si="1"/>
        <v>1</v>
      </c>
      <c r="D127" s="3">
        <v>2.0</v>
      </c>
      <c r="E127" s="9">
        <f t="shared" si="2"/>
        <v>0.880797078</v>
      </c>
      <c r="G127" s="3">
        <v>1.0</v>
      </c>
      <c r="H127" s="9">
        <f t="shared" si="3"/>
        <v>0.7310585786</v>
      </c>
      <c r="J127" s="3">
        <v>2.0</v>
      </c>
      <c r="K127" s="9">
        <f t="shared" si="4"/>
        <v>0.880797078</v>
      </c>
      <c r="M127" s="3">
        <v>1.0</v>
      </c>
      <c r="N127" s="9">
        <f t="shared" si="5"/>
        <v>0.880797078</v>
      </c>
      <c r="P127" s="3">
        <v>2.0</v>
      </c>
      <c r="Q127" s="9">
        <f t="shared" si="6"/>
        <v>0.880797078</v>
      </c>
      <c r="S127" s="3">
        <v>2.0</v>
      </c>
      <c r="T127" s="9">
        <f t="shared" si="7"/>
        <v>0.880797078</v>
      </c>
      <c r="V127" s="3">
        <v>1.0</v>
      </c>
      <c r="W127" s="9">
        <f t="shared" si="8"/>
        <v>0.7310585786</v>
      </c>
      <c r="Y127" s="3">
        <v>1.0</v>
      </c>
      <c r="Z127" s="9">
        <f t="shared" si="9"/>
        <v>0.7310585786</v>
      </c>
      <c r="AB127" s="3">
        <v>1.0</v>
      </c>
      <c r="AC127" s="9">
        <f t="shared" si="10"/>
        <v>0.7310585786</v>
      </c>
      <c r="AE127" s="3">
        <v>1.0</v>
      </c>
      <c r="AF127" s="9">
        <f t="shared" si="11"/>
        <v>0.7310585786</v>
      </c>
      <c r="AH127" s="3">
        <v>2.0</v>
      </c>
      <c r="AI127" s="9">
        <f t="shared" si="12"/>
        <v>0.880797078</v>
      </c>
      <c r="AK127" s="3">
        <v>2.0</v>
      </c>
      <c r="AL127" s="9">
        <f t="shared" si="13"/>
        <v>0.880797078</v>
      </c>
      <c r="AN127" s="3">
        <v>0.9</v>
      </c>
      <c r="AO127" s="9">
        <f t="shared" si="14"/>
        <v>0.7109495026</v>
      </c>
      <c r="AQ127" s="3">
        <v>230.0</v>
      </c>
      <c r="AR127" s="9">
        <f t="shared" si="15"/>
        <v>1</v>
      </c>
      <c r="AT127" s="3">
        <v>117.0</v>
      </c>
      <c r="AU127" s="9">
        <f t="shared" si="16"/>
        <v>1</v>
      </c>
      <c r="AW127" s="3">
        <v>3.4</v>
      </c>
      <c r="AX127" s="9">
        <f t="shared" si="17"/>
        <v>0.9677045353</v>
      </c>
      <c r="AZ127" s="3">
        <v>41.0</v>
      </c>
      <c r="BA127" s="9">
        <f t="shared" si="18"/>
        <v>1</v>
      </c>
      <c r="BC127" s="3">
        <v>2.0</v>
      </c>
      <c r="BD127" s="9">
        <f t="shared" si="19"/>
        <v>0.880797078</v>
      </c>
      <c r="BF127" s="3">
        <v>2.0</v>
      </c>
      <c r="BG127" s="9">
        <f t="shared" si="20"/>
        <v>0.880797078</v>
      </c>
    </row>
    <row r="128" ht="15.75" customHeight="1">
      <c r="A128" s="3">
        <v>50.0</v>
      </c>
      <c r="B128" s="9">
        <f t="shared" si="1"/>
        <v>1</v>
      </c>
      <c r="D128" s="3">
        <v>1.0</v>
      </c>
      <c r="E128" s="9">
        <f t="shared" si="2"/>
        <v>0.7310585786</v>
      </c>
      <c r="G128" s="3">
        <v>2.0</v>
      </c>
      <c r="H128" s="9">
        <f t="shared" si="3"/>
        <v>0.880797078</v>
      </c>
      <c r="J128" s="3">
        <v>2.0</v>
      </c>
      <c r="K128" s="9">
        <f t="shared" si="4"/>
        <v>0.880797078</v>
      </c>
      <c r="M128" s="3">
        <v>2.0</v>
      </c>
      <c r="N128" s="9">
        <f t="shared" si="5"/>
        <v>0.880797078</v>
      </c>
      <c r="P128" s="3">
        <v>2.0</v>
      </c>
      <c r="Q128" s="9">
        <f t="shared" si="6"/>
        <v>0.880797078</v>
      </c>
      <c r="S128" s="3">
        <v>2.0</v>
      </c>
      <c r="T128" s="9">
        <f t="shared" si="7"/>
        <v>0.880797078</v>
      </c>
      <c r="V128" s="3">
        <v>2.0</v>
      </c>
      <c r="W128" s="9">
        <f t="shared" si="8"/>
        <v>0.880797078</v>
      </c>
      <c r="Y128" s="3">
        <v>2.0</v>
      </c>
      <c r="Z128" s="9">
        <f t="shared" si="9"/>
        <v>0.880797078</v>
      </c>
      <c r="AB128" s="3">
        <v>2.0</v>
      </c>
      <c r="AC128" s="9">
        <f t="shared" si="10"/>
        <v>0.880797078</v>
      </c>
      <c r="AE128" s="3">
        <v>2.0</v>
      </c>
      <c r="AF128" s="9">
        <f t="shared" si="11"/>
        <v>0.880797078</v>
      </c>
      <c r="AH128" s="3">
        <v>2.0</v>
      </c>
      <c r="AI128" s="9">
        <f t="shared" si="12"/>
        <v>0.880797078</v>
      </c>
      <c r="AK128" s="3">
        <v>2.0</v>
      </c>
      <c r="AL128" s="9">
        <f t="shared" si="13"/>
        <v>0.880797078</v>
      </c>
      <c r="AN128" s="3">
        <v>1.0</v>
      </c>
      <c r="AO128" s="9">
        <f t="shared" si="14"/>
        <v>0.7310585786</v>
      </c>
      <c r="AQ128" s="3">
        <v>139.0</v>
      </c>
      <c r="AR128" s="9">
        <f t="shared" si="15"/>
        <v>1</v>
      </c>
      <c r="AT128" s="3">
        <v>81.0</v>
      </c>
      <c r="AU128" s="9">
        <f t="shared" si="16"/>
        <v>1</v>
      </c>
      <c r="AW128" s="3">
        <v>3.9</v>
      </c>
      <c r="AX128" s="9">
        <f t="shared" si="17"/>
        <v>0.9801596943</v>
      </c>
      <c r="AZ128" s="3">
        <v>62.0</v>
      </c>
      <c r="BA128" s="9">
        <f t="shared" si="18"/>
        <v>1</v>
      </c>
      <c r="BC128" s="3">
        <v>2.0</v>
      </c>
      <c r="BD128" s="9">
        <f t="shared" si="19"/>
        <v>0.880797078</v>
      </c>
      <c r="BF128" s="3">
        <v>2.0</v>
      </c>
      <c r="BG128" s="9">
        <f t="shared" si="20"/>
        <v>0.880797078</v>
      </c>
    </row>
    <row r="129" ht="15.75" customHeight="1">
      <c r="A129" s="3">
        <v>50.0</v>
      </c>
      <c r="B129" s="9">
        <f t="shared" si="1"/>
        <v>1</v>
      </c>
      <c r="D129" s="3">
        <v>1.0</v>
      </c>
      <c r="E129" s="9">
        <f t="shared" si="2"/>
        <v>0.7310585786</v>
      </c>
      <c r="G129" s="3">
        <v>2.0</v>
      </c>
      <c r="H129" s="9">
        <f t="shared" si="3"/>
        <v>0.880797078</v>
      </c>
      <c r="J129" s="3">
        <v>2.0</v>
      </c>
      <c r="K129" s="9">
        <f t="shared" si="4"/>
        <v>0.880797078</v>
      </c>
      <c r="M129" s="3">
        <v>2.0</v>
      </c>
      <c r="N129" s="9">
        <f t="shared" si="5"/>
        <v>0.880797078</v>
      </c>
      <c r="P129" s="3">
        <v>2.0</v>
      </c>
      <c r="Q129" s="9">
        <f t="shared" si="6"/>
        <v>0.880797078</v>
      </c>
      <c r="S129" s="3">
        <v>2.0</v>
      </c>
      <c r="T129" s="9">
        <f t="shared" si="7"/>
        <v>0.880797078</v>
      </c>
      <c r="V129" s="3">
        <v>2.0</v>
      </c>
      <c r="W129" s="9">
        <f t="shared" si="8"/>
        <v>0.880797078</v>
      </c>
      <c r="Y129" s="3">
        <v>1.0</v>
      </c>
      <c r="Z129" s="9">
        <f t="shared" si="9"/>
        <v>0.7310585786</v>
      </c>
      <c r="AB129" s="3">
        <v>1.0</v>
      </c>
      <c r="AC129" s="9">
        <f t="shared" si="10"/>
        <v>0.7310585786</v>
      </c>
      <c r="AE129" s="3">
        <v>1.0</v>
      </c>
      <c r="AF129" s="9">
        <f t="shared" si="11"/>
        <v>0.7310585786</v>
      </c>
      <c r="AH129" s="3">
        <v>2.0</v>
      </c>
      <c r="AI129" s="9">
        <f t="shared" si="12"/>
        <v>0.880797078</v>
      </c>
      <c r="AK129" s="3">
        <v>2.0</v>
      </c>
      <c r="AL129" s="9">
        <f t="shared" si="13"/>
        <v>0.880797078</v>
      </c>
      <c r="AN129" s="3">
        <v>1.0</v>
      </c>
      <c r="AO129" s="9">
        <f t="shared" si="14"/>
        <v>0.7310585786</v>
      </c>
      <c r="AQ129" s="3">
        <v>85.0</v>
      </c>
      <c r="AR129" s="9">
        <f t="shared" si="15"/>
        <v>1</v>
      </c>
      <c r="AT129" s="3">
        <v>75.0</v>
      </c>
      <c r="AU129" s="9">
        <f t="shared" si="16"/>
        <v>1</v>
      </c>
      <c r="AW129" s="3">
        <v>4.0</v>
      </c>
      <c r="AX129" s="9">
        <f t="shared" si="17"/>
        <v>0.98201379</v>
      </c>
      <c r="AZ129" s="3">
        <v>72.0</v>
      </c>
      <c r="BA129" s="9">
        <f t="shared" si="18"/>
        <v>1</v>
      </c>
      <c r="BC129" s="3">
        <v>2.0</v>
      </c>
      <c r="BD129" s="9">
        <f t="shared" si="19"/>
        <v>0.880797078</v>
      </c>
      <c r="BF129" s="3">
        <v>2.0</v>
      </c>
      <c r="BG129" s="9">
        <f t="shared" si="20"/>
        <v>0.880797078</v>
      </c>
    </row>
    <row r="130" ht="15.75" customHeight="1">
      <c r="A130" s="3">
        <v>51.0</v>
      </c>
      <c r="B130" s="9">
        <f t="shared" si="1"/>
        <v>1</v>
      </c>
      <c r="D130" s="3">
        <v>1.0</v>
      </c>
      <c r="E130" s="9">
        <f t="shared" si="2"/>
        <v>0.7310585786</v>
      </c>
      <c r="G130" s="3">
        <v>1.0</v>
      </c>
      <c r="H130" s="9">
        <f t="shared" si="3"/>
        <v>0.7310585786</v>
      </c>
      <c r="J130" s="3">
        <v>1.0</v>
      </c>
      <c r="K130" s="9">
        <f t="shared" si="4"/>
        <v>0.7310585786</v>
      </c>
      <c r="M130" s="3">
        <v>1.0</v>
      </c>
      <c r="N130" s="9">
        <f t="shared" si="5"/>
        <v>0.7310585786</v>
      </c>
      <c r="P130" s="3">
        <v>1.0</v>
      </c>
      <c r="Q130" s="9">
        <f t="shared" si="6"/>
        <v>0.7310585786</v>
      </c>
      <c r="S130" s="3">
        <v>2.0</v>
      </c>
      <c r="T130" s="9">
        <f t="shared" si="7"/>
        <v>0.880797078</v>
      </c>
      <c r="V130" s="3">
        <v>2.0</v>
      </c>
      <c r="W130" s="9">
        <f t="shared" si="8"/>
        <v>0.880797078</v>
      </c>
      <c r="Y130" s="3">
        <v>2.0</v>
      </c>
      <c r="Z130" s="9">
        <f t="shared" si="9"/>
        <v>0.880797078</v>
      </c>
      <c r="AB130" s="3">
        <v>2.0</v>
      </c>
      <c r="AC130" s="9">
        <f t="shared" si="10"/>
        <v>0.880797078</v>
      </c>
      <c r="AE130" s="3">
        <v>2.0</v>
      </c>
      <c r="AF130" s="9">
        <f t="shared" si="11"/>
        <v>0.880797078</v>
      </c>
      <c r="AH130" s="3">
        <v>2.0</v>
      </c>
      <c r="AI130" s="9">
        <f t="shared" si="12"/>
        <v>0.880797078</v>
      </c>
      <c r="AK130" s="3">
        <v>2.0</v>
      </c>
      <c r="AL130" s="9">
        <f t="shared" si="13"/>
        <v>0.880797078</v>
      </c>
      <c r="AN130" s="3">
        <v>1.0</v>
      </c>
      <c r="AO130" s="9">
        <f t="shared" si="14"/>
        <v>0.7310585786</v>
      </c>
      <c r="AQ130" s="3">
        <v>78.0</v>
      </c>
      <c r="AR130" s="9">
        <f t="shared" si="15"/>
        <v>1</v>
      </c>
      <c r="AT130" s="3">
        <v>58.0</v>
      </c>
      <c r="AU130" s="9">
        <f t="shared" si="16"/>
        <v>1</v>
      </c>
      <c r="AW130" s="3">
        <v>4.6</v>
      </c>
      <c r="AX130" s="9">
        <f t="shared" si="17"/>
        <v>0.9900481981</v>
      </c>
      <c r="AZ130" s="3">
        <v>52.0</v>
      </c>
      <c r="BA130" s="9">
        <f t="shared" si="18"/>
        <v>1</v>
      </c>
      <c r="BC130" s="3">
        <v>1.0</v>
      </c>
      <c r="BD130" s="9">
        <f t="shared" si="19"/>
        <v>0.7310585786</v>
      </c>
      <c r="BF130" s="3">
        <v>2.0</v>
      </c>
      <c r="BG130" s="9">
        <f t="shared" si="20"/>
        <v>0.880797078</v>
      </c>
    </row>
    <row r="131" ht="15.75" customHeight="1">
      <c r="A131" s="3">
        <v>51.0</v>
      </c>
      <c r="B131" s="9">
        <f t="shared" si="1"/>
        <v>1</v>
      </c>
      <c r="D131" s="3">
        <v>1.0</v>
      </c>
      <c r="E131" s="9">
        <f t="shared" si="2"/>
        <v>0.7310585786</v>
      </c>
      <c r="G131" s="3">
        <v>2.0</v>
      </c>
      <c r="H131" s="9">
        <f t="shared" si="3"/>
        <v>0.880797078</v>
      </c>
      <c r="J131" s="3">
        <v>2.0</v>
      </c>
      <c r="K131" s="9">
        <f t="shared" si="4"/>
        <v>0.880797078</v>
      </c>
      <c r="M131" s="3">
        <v>1.0</v>
      </c>
      <c r="N131" s="9">
        <f t="shared" si="5"/>
        <v>0.7310585786</v>
      </c>
      <c r="P131" s="3">
        <v>1.0</v>
      </c>
      <c r="Q131" s="9">
        <f t="shared" si="6"/>
        <v>0.7310585786</v>
      </c>
      <c r="S131" s="3">
        <v>1.0</v>
      </c>
      <c r="T131" s="9">
        <f t="shared" si="7"/>
        <v>0.7310585786</v>
      </c>
      <c r="V131" s="4">
        <v>2.0</v>
      </c>
      <c r="W131" s="9">
        <f t="shared" si="8"/>
        <v>0.880797078</v>
      </c>
      <c r="Y131" s="4">
        <v>2.0</v>
      </c>
      <c r="Z131" s="9">
        <f t="shared" si="9"/>
        <v>0.880797078</v>
      </c>
      <c r="AB131" s="4">
        <v>2.0</v>
      </c>
      <c r="AC131" s="9">
        <f t="shared" si="10"/>
        <v>0.880797078</v>
      </c>
      <c r="AE131" s="4">
        <v>2.0</v>
      </c>
      <c r="AF131" s="9">
        <f t="shared" si="11"/>
        <v>0.880797078</v>
      </c>
      <c r="AH131" s="4">
        <v>2.0</v>
      </c>
      <c r="AI131" s="9">
        <f t="shared" si="12"/>
        <v>0.880797078</v>
      </c>
      <c r="AK131" s="4">
        <v>2.0</v>
      </c>
      <c r="AL131" s="9">
        <f t="shared" si="13"/>
        <v>0.880797078</v>
      </c>
      <c r="AN131" s="3">
        <v>0.9</v>
      </c>
      <c r="AO131" s="9">
        <f t="shared" si="14"/>
        <v>0.7109495026</v>
      </c>
      <c r="AQ131" s="3">
        <v>76.0</v>
      </c>
      <c r="AR131" s="9">
        <f t="shared" si="15"/>
        <v>1</v>
      </c>
      <c r="AT131" s="3">
        <v>271.0</v>
      </c>
      <c r="AU131" s="9">
        <f t="shared" si="16"/>
        <v>1</v>
      </c>
      <c r="AW131" s="3">
        <v>4.4</v>
      </c>
      <c r="AX131" s="9">
        <f t="shared" si="17"/>
        <v>0.987871565</v>
      </c>
      <c r="AZ131" s="4">
        <v>66.571</v>
      </c>
      <c r="BA131" s="9">
        <f t="shared" si="18"/>
        <v>1</v>
      </c>
      <c r="BC131" s="3">
        <v>1.0</v>
      </c>
      <c r="BD131" s="9">
        <f t="shared" si="19"/>
        <v>0.7310585786</v>
      </c>
      <c r="BF131" s="3">
        <v>2.0</v>
      </c>
      <c r="BG131" s="9">
        <f t="shared" si="20"/>
        <v>0.880797078</v>
      </c>
    </row>
    <row r="132" ht="15.75" customHeight="1">
      <c r="A132" s="3">
        <v>51.0</v>
      </c>
      <c r="B132" s="9">
        <f t="shared" si="1"/>
        <v>1</v>
      </c>
      <c r="D132" s="3">
        <v>1.0</v>
      </c>
      <c r="E132" s="9">
        <f t="shared" si="2"/>
        <v>0.7310585786</v>
      </c>
      <c r="G132" s="3">
        <v>1.0</v>
      </c>
      <c r="H132" s="9">
        <f t="shared" si="3"/>
        <v>0.7310585786</v>
      </c>
      <c r="J132" s="3">
        <v>2.0</v>
      </c>
      <c r="K132" s="9">
        <f t="shared" si="4"/>
        <v>0.880797078</v>
      </c>
      <c r="M132" s="3">
        <v>1.0</v>
      </c>
      <c r="N132" s="9">
        <f t="shared" si="5"/>
        <v>0.7310585786</v>
      </c>
      <c r="P132" s="3">
        <v>1.0</v>
      </c>
      <c r="Q132" s="9">
        <f t="shared" si="6"/>
        <v>0.7310585786</v>
      </c>
      <c r="S132" s="3">
        <v>1.0</v>
      </c>
      <c r="T132" s="9">
        <f t="shared" si="7"/>
        <v>0.7310585786</v>
      </c>
      <c r="V132" s="3">
        <v>2.0</v>
      </c>
      <c r="W132" s="9">
        <f t="shared" si="8"/>
        <v>0.880797078</v>
      </c>
      <c r="Y132" s="3">
        <v>1.0</v>
      </c>
      <c r="Z132" s="9">
        <f t="shared" si="9"/>
        <v>0.7310585786</v>
      </c>
      <c r="AB132" s="3">
        <v>1.0</v>
      </c>
      <c r="AC132" s="9">
        <f t="shared" si="10"/>
        <v>0.7310585786</v>
      </c>
      <c r="AE132" s="3">
        <v>1.0</v>
      </c>
      <c r="AF132" s="9">
        <f t="shared" si="11"/>
        <v>0.7310585786</v>
      </c>
      <c r="AH132" s="3">
        <v>2.0</v>
      </c>
      <c r="AI132" s="9">
        <f t="shared" si="12"/>
        <v>0.880797078</v>
      </c>
      <c r="AK132" s="3">
        <v>1.0</v>
      </c>
      <c r="AL132" s="9">
        <f t="shared" si="13"/>
        <v>0.7310585786</v>
      </c>
      <c r="AN132" s="3">
        <v>4.6</v>
      </c>
      <c r="AO132" s="9">
        <f t="shared" si="14"/>
        <v>0.9900481981</v>
      </c>
      <c r="AQ132" s="3">
        <v>215.0</v>
      </c>
      <c r="AR132" s="9">
        <f t="shared" si="15"/>
        <v>1</v>
      </c>
      <c r="AT132" s="3">
        <v>269.0</v>
      </c>
      <c r="AU132" s="9">
        <f t="shared" si="16"/>
        <v>1</v>
      </c>
      <c r="AW132" s="3">
        <v>3.9</v>
      </c>
      <c r="AX132" s="9">
        <f t="shared" si="17"/>
        <v>0.9801596943</v>
      </c>
      <c r="AZ132" s="3">
        <v>51.0</v>
      </c>
      <c r="BA132" s="9">
        <f t="shared" si="18"/>
        <v>1</v>
      </c>
      <c r="BC132" s="3">
        <v>2.0</v>
      </c>
      <c r="BD132" s="9">
        <f t="shared" si="19"/>
        <v>0.880797078</v>
      </c>
      <c r="BF132" s="3">
        <v>2.0</v>
      </c>
      <c r="BG132" s="9">
        <f t="shared" si="20"/>
        <v>0.880797078</v>
      </c>
    </row>
    <row r="133" ht="15.75" customHeight="1">
      <c r="A133" s="3">
        <v>51.0</v>
      </c>
      <c r="B133" s="9">
        <f t="shared" si="1"/>
        <v>1</v>
      </c>
      <c r="D133" s="3">
        <v>1.0</v>
      </c>
      <c r="E133" s="9">
        <f t="shared" si="2"/>
        <v>0.7310585786</v>
      </c>
      <c r="G133" s="3">
        <v>2.0</v>
      </c>
      <c r="H133" s="9">
        <f t="shared" si="3"/>
        <v>0.880797078</v>
      </c>
      <c r="J133" s="3">
        <v>2.0</v>
      </c>
      <c r="K133" s="9">
        <f t="shared" si="4"/>
        <v>0.880797078</v>
      </c>
      <c r="M133" s="3">
        <v>2.0</v>
      </c>
      <c r="N133" s="9">
        <f t="shared" si="5"/>
        <v>0.880797078</v>
      </c>
      <c r="P133" s="3">
        <v>2.0</v>
      </c>
      <c r="Q133" s="9">
        <f t="shared" si="6"/>
        <v>0.880797078</v>
      </c>
      <c r="S133" s="3">
        <v>2.0</v>
      </c>
      <c r="T133" s="9">
        <f t="shared" si="7"/>
        <v>0.880797078</v>
      </c>
      <c r="V133" s="3">
        <v>1.0</v>
      </c>
      <c r="W133" s="9">
        <f t="shared" si="8"/>
        <v>0.7310585786</v>
      </c>
      <c r="Y133" s="3">
        <v>1.0</v>
      </c>
      <c r="Z133" s="9">
        <f t="shared" si="9"/>
        <v>0.7310585786</v>
      </c>
      <c r="AB133" s="3">
        <v>2.0</v>
      </c>
      <c r="AC133" s="9">
        <f t="shared" si="10"/>
        <v>0.880797078</v>
      </c>
      <c r="AE133" s="3">
        <v>1.0</v>
      </c>
      <c r="AF133" s="9">
        <f t="shared" si="11"/>
        <v>0.7310585786</v>
      </c>
      <c r="AH133" s="3">
        <v>2.0</v>
      </c>
      <c r="AI133" s="9">
        <f t="shared" si="12"/>
        <v>0.880797078</v>
      </c>
      <c r="AK133" s="3">
        <v>2.0</v>
      </c>
      <c r="AL133" s="9">
        <f t="shared" si="13"/>
        <v>0.880797078</v>
      </c>
      <c r="AN133" s="3">
        <v>0.8</v>
      </c>
      <c r="AO133" s="9">
        <f t="shared" si="14"/>
        <v>0.6899744811</v>
      </c>
      <c r="AQ133" s="4">
        <v>101.314</v>
      </c>
      <c r="AR133" s="9">
        <f t="shared" si="15"/>
        <v>1</v>
      </c>
      <c r="AT133" s="3">
        <v>33.0</v>
      </c>
      <c r="AU133" s="9">
        <f t="shared" si="16"/>
        <v>1</v>
      </c>
      <c r="AW133" s="3">
        <v>4.5</v>
      </c>
      <c r="AX133" s="9">
        <f t="shared" si="17"/>
        <v>0.9890130574</v>
      </c>
      <c r="AZ133" s="4">
        <v>66.571</v>
      </c>
      <c r="BA133" s="9">
        <f t="shared" si="18"/>
        <v>1</v>
      </c>
      <c r="BC133" s="3">
        <v>2.0</v>
      </c>
      <c r="BD133" s="9">
        <f t="shared" si="19"/>
        <v>0.880797078</v>
      </c>
      <c r="BF133" s="3">
        <v>2.0</v>
      </c>
      <c r="BG133" s="9">
        <f t="shared" si="20"/>
        <v>0.880797078</v>
      </c>
    </row>
    <row r="134" ht="15.75" customHeight="1">
      <c r="A134" s="3">
        <v>51.0</v>
      </c>
      <c r="B134" s="9">
        <f t="shared" si="1"/>
        <v>1</v>
      </c>
      <c r="D134" s="3">
        <v>1.0</v>
      </c>
      <c r="E134" s="9">
        <f t="shared" si="2"/>
        <v>0.7310585786</v>
      </c>
      <c r="G134" s="3">
        <v>2.0</v>
      </c>
      <c r="H134" s="9">
        <f t="shared" si="3"/>
        <v>0.880797078</v>
      </c>
      <c r="J134" s="3">
        <v>2.0</v>
      </c>
      <c r="K134" s="9">
        <f t="shared" si="4"/>
        <v>0.880797078</v>
      </c>
      <c r="M134" s="3">
        <v>1.0</v>
      </c>
      <c r="N134" s="9">
        <f t="shared" si="5"/>
        <v>0.880797078</v>
      </c>
      <c r="P134" s="3">
        <v>2.0</v>
      </c>
      <c r="Q134" s="9">
        <f t="shared" si="6"/>
        <v>0.880797078</v>
      </c>
      <c r="S134" s="3">
        <v>2.0</v>
      </c>
      <c r="T134" s="9">
        <f t="shared" si="7"/>
        <v>0.880797078</v>
      </c>
      <c r="V134" s="3">
        <v>2.0</v>
      </c>
      <c r="W134" s="9">
        <f t="shared" si="8"/>
        <v>0.880797078</v>
      </c>
      <c r="Y134" s="3">
        <v>1.0</v>
      </c>
      <c r="Z134" s="9">
        <f t="shared" si="9"/>
        <v>0.7310585786</v>
      </c>
      <c r="AB134" s="3">
        <v>1.0</v>
      </c>
      <c r="AC134" s="9">
        <f t="shared" si="10"/>
        <v>0.7310585786</v>
      </c>
      <c r="AE134" s="3">
        <v>1.0</v>
      </c>
      <c r="AF134" s="9">
        <f t="shared" si="11"/>
        <v>0.7310585786</v>
      </c>
      <c r="AH134" s="3">
        <v>2.0</v>
      </c>
      <c r="AI134" s="9">
        <f t="shared" si="12"/>
        <v>0.880797078</v>
      </c>
      <c r="AK134" s="3">
        <v>1.0</v>
      </c>
      <c r="AL134" s="9">
        <f t="shared" si="13"/>
        <v>0.7310585786</v>
      </c>
      <c r="AN134" s="3">
        <v>1.0</v>
      </c>
      <c r="AO134" s="9">
        <f t="shared" si="14"/>
        <v>0.7310585786</v>
      </c>
      <c r="AQ134" s="4">
        <v>101.314</v>
      </c>
      <c r="AR134" s="9">
        <f t="shared" si="15"/>
        <v>1</v>
      </c>
      <c r="AT134" s="3">
        <v>20.0</v>
      </c>
      <c r="AU134" s="9">
        <f t="shared" si="16"/>
        <v>0.9999999979</v>
      </c>
      <c r="AW134" s="3">
        <v>3.0</v>
      </c>
      <c r="AX134" s="9">
        <f t="shared" si="17"/>
        <v>0.9525741268</v>
      </c>
      <c r="AZ134" s="3">
        <v>63.0</v>
      </c>
      <c r="BA134" s="9">
        <f t="shared" si="18"/>
        <v>1</v>
      </c>
      <c r="BC134" s="3">
        <v>2.0</v>
      </c>
      <c r="BD134" s="9">
        <f t="shared" si="19"/>
        <v>0.880797078</v>
      </c>
      <c r="BF134" s="3">
        <v>2.0</v>
      </c>
      <c r="BG134" s="9">
        <f t="shared" si="20"/>
        <v>0.880797078</v>
      </c>
    </row>
    <row r="135" ht="15.75" customHeight="1">
      <c r="A135" s="3">
        <v>52.0</v>
      </c>
      <c r="B135" s="9">
        <f t="shared" si="1"/>
        <v>1</v>
      </c>
      <c r="D135" s="3">
        <v>1.0</v>
      </c>
      <c r="E135" s="9">
        <f t="shared" si="2"/>
        <v>0.7310585786</v>
      </c>
      <c r="G135" s="3">
        <v>1.0</v>
      </c>
      <c r="H135" s="9">
        <f t="shared" si="3"/>
        <v>0.7310585786</v>
      </c>
      <c r="J135" s="3">
        <v>1.0</v>
      </c>
      <c r="K135" s="9">
        <f t="shared" si="4"/>
        <v>0.7310585786</v>
      </c>
      <c r="M135" s="3">
        <v>2.0</v>
      </c>
      <c r="N135" s="9">
        <f t="shared" si="5"/>
        <v>0.880797078</v>
      </c>
      <c r="P135" s="3">
        <v>2.0</v>
      </c>
      <c r="Q135" s="9">
        <f t="shared" si="6"/>
        <v>0.880797078</v>
      </c>
      <c r="S135" s="3">
        <v>2.0</v>
      </c>
      <c r="T135" s="9">
        <f t="shared" si="7"/>
        <v>0.880797078</v>
      </c>
      <c r="V135" s="3">
        <v>2.0</v>
      </c>
      <c r="W135" s="9">
        <f t="shared" si="8"/>
        <v>0.880797078</v>
      </c>
      <c r="Y135" s="3">
        <v>2.0</v>
      </c>
      <c r="Z135" s="9">
        <f t="shared" si="9"/>
        <v>0.880797078</v>
      </c>
      <c r="AB135" s="3">
        <v>2.0</v>
      </c>
      <c r="AC135" s="9">
        <f t="shared" si="10"/>
        <v>0.880797078</v>
      </c>
      <c r="AE135" s="3">
        <v>2.0</v>
      </c>
      <c r="AF135" s="9">
        <f t="shared" si="11"/>
        <v>0.880797078</v>
      </c>
      <c r="AH135" s="3">
        <v>2.0</v>
      </c>
      <c r="AI135" s="9">
        <f t="shared" si="12"/>
        <v>0.880797078</v>
      </c>
      <c r="AK135" s="3">
        <v>2.0</v>
      </c>
      <c r="AL135" s="9">
        <f t="shared" si="13"/>
        <v>0.880797078</v>
      </c>
      <c r="AN135" s="3">
        <v>0.7</v>
      </c>
      <c r="AO135" s="9">
        <f t="shared" si="14"/>
        <v>0.6681877722</v>
      </c>
      <c r="AQ135" s="3">
        <v>75.0</v>
      </c>
      <c r="AR135" s="9">
        <f t="shared" si="15"/>
        <v>1</v>
      </c>
      <c r="AT135" s="3">
        <v>55.0</v>
      </c>
      <c r="AU135" s="9">
        <f t="shared" si="16"/>
        <v>1</v>
      </c>
      <c r="AW135" s="3">
        <v>4.0</v>
      </c>
      <c r="AX135" s="9">
        <f t="shared" si="17"/>
        <v>0.98201379</v>
      </c>
      <c r="AZ135" s="3">
        <v>21.0</v>
      </c>
      <c r="BA135" s="9">
        <f t="shared" si="18"/>
        <v>0.9999999992</v>
      </c>
      <c r="BC135" s="3">
        <v>1.0</v>
      </c>
      <c r="BD135" s="9">
        <f t="shared" si="19"/>
        <v>0.7310585786</v>
      </c>
      <c r="BF135" s="3">
        <v>2.0</v>
      </c>
      <c r="BG135" s="9">
        <f t="shared" si="20"/>
        <v>0.880797078</v>
      </c>
    </row>
    <row r="136" ht="15.75" customHeight="1">
      <c r="A136" s="3">
        <v>52.0</v>
      </c>
      <c r="B136" s="9">
        <f t="shared" si="1"/>
        <v>1</v>
      </c>
      <c r="D136" s="3">
        <v>1.0</v>
      </c>
      <c r="E136" s="9">
        <f t="shared" si="2"/>
        <v>0.7310585786</v>
      </c>
      <c r="G136" s="3">
        <v>1.0</v>
      </c>
      <c r="H136" s="9">
        <f t="shared" si="3"/>
        <v>0.7310585786</v>
      </c>
      <c r="J136" s="3">
        <v>2.0</v>
      </c>
      <c r="K136" s="9">
        <f t="shared" si="4"/>
        <v>0.880797078</v>
      </c>
      <c r="M136" s="3">
        <v>2.0</v>
      </c>
      <c r="N136" s="9">
        <f t="shared" si="5"/>
        <v>0.880797078</v>
      </c>
      <c r="P136" s="3">
        <v>2.0</v>
      </c>
      <c r="Q136" s="9">
        <f t="shared" si="6"/>
        <v>0.880797078</v>
      </c>
      <c r="S136" s="3">
        <v>2.0</v>
      </c>
      <c r="T136" s="9">
        <f t="shared" si="7"/>
        <v>0.880797078</v>
      </c>
      <c r="V136" s="3">
        <v>2.0</v>
      </c>
      <c r="W136" s="9">
        <f t="shared" si="8"/>
        <v>0.880797078</v>
      </c>
      <c r="Y136" s="3">
        <v>2.0</v>
      </c>
      <c r="Z136" s="9">
        <f t="shared" si="9"/>
        <v>0.880797078</v>
      </c>
      <c r="AB136" s="3">
        <v>2.0</v>
      </c>
      <c r="AC136" s="9">
        <f t="shared" si="10"/>
        <v>0.880797078</v>
      </c>
      <c r="AE136" s="3">
        <v>2.0</v>
      </c>
      <c r="AF136" s="9">
        <f t="shared" si="11"/>
        <v>0.880797078</v>
      </c>
      <c r="AH136" s="3">
        <v>2.0</v>
      </c>
      <c r="AI136" s="9">
        <f t="shared" si="12"/>
        <v>0.880797078</v>
      </c>
      <c r="AK136" s="3">
        <v>2.0</v>
      </c>
      <c r="AL136" s="9">
        <f t="shared" si="13"/>
        <v>0.880797078</v>
      </c>
      <c r="AN136" s="3">
        <v>1.5</v>
      </c>
      <c r="AO136" s="9">
        <f t="shared" si="14"/>
        <v>0.8175744762</v>
      </c>
      <c r="AQ136" s="4">
        <v>101.314</v>
      </c>
      <c r="AR136" s="9">
        <f t="shared" si="15"/>
        <v>1</v>
      </c>
      <c r="AT136" s="3">
        <v>69.0</v>
      </c>
      <c r="AU136" s="9">
        <f t="shared" si="16"/>
        <v>1</v>
      </c>
      <c r="AW136" s="3">
        <v>2.9</v>
      </c>
      <c r="AX136" s="9">
        <f t="shared" si="17"/>
        <v>0.9478464369</v>
      </c>
      <c r="AZ136" s="4">
        <v>66.571</v>
      </c>
      <c r="BA136" s="9">
        <f t="shared" si="18"/>
        <v>1</v>
      </c>
      <c r="BC136" s="3">
        <v>2.0</v>
      </c>
      <c r="BD136" s="9">
        <f t="shared" si="19"/>
        <v>0.880797078</v>
      </c>
      <c r="BF136" s="3">
        <v>2.0</v>
      </c>
      <c r="BG136" s="9">
        <f t="shared" si="20"/>
        <v>0.880797078</v>
      </c>
    </row>
    <row r="137" ht="15.75" customHeight="1">
      <c r="A137" s="3">
        <v>52.0</v>
      </c>
      <c r="B137" s="9">
        <f t="shared" si="1"/>
        <v>1</v>
      </c>
      <c r="D137" s="3">
        <v>1.0</v>
      </c>
      <c r="E137" s="9">
        <f t="shared" si="2"/>
        <v>0.7310585786</v>
      </c>
      <c r="G137" s="3">
        <v>1.0</v>
      </c>
      <c r="H137" s="9">
        <f t="shared" si="3"/>
        <v>0.7310585786</v>
      </c>
      <c r="J137" s="3">
        <v>2.0</v>
      </c>
      <c r="K137" s="9">
        <f t="shared" si="4"/>
        <v>0.880797078</v>
      </c>
      <c r="M137" s="3">
        <v>1.0</v>
      </c>
      <c r="N137" s="9">
        <f t="shared" si="5"/>
        <v>0.880797078</v>
      </c>
      <c r="P137" s="3">
        <v>2.0</v>
      </c>
      <c r="Q137" s="9">
        <f t="shared" si="6"/>
        <v>0.880797078</v>
      </c>
      <c r="S137" s="3">
        <v>2.0</v>
      </c>
      <c r="T137" s="9">
        <f t="shared" si="7"/>
        <v>0.880797078</v>
      </c>
      <c r="V137" s="3">
        <v>2.0</v>
      </c>
      <c r="W137" s="9">
        <f t="shared" si="8"/>
        <v>0.880797078</v>
      </c>
      <c r="Y137" s="3">
        <v>2.0</v>
      </c>
      <c r="Z137" s="9">
        <f t="shared" si="9"/>
        <v>0.880797078</v>
      </c>
      <c r="AB137" s="3">
        <v>2.0</v>
      </c>
      <c r="AC137" s="9">
        <f t="shared" si="10"/>
        <v>0.880797078</v>
      </c>
      <c r="AE137" s="3">
        <v>2.0</v>
      </c>
      <c r="AF137" s="9">
        <f t="shared" si="11"/>
        <v>0.880797078</v>
      </c>
      <c r="AH137" s="3">
        <v>2.0</v>
      </c>
      <c r="AI137" s="9">
        <f t="shared" si="12"/>
        <v>0.880797078</v>
      </c>
      <c r="AK137" s="3">
        <v>2.0</v>
      </c>
      <c r="AL137" s="9">
        <f t="shared" si="13"/>
        <v>0.880797078</v>
      </c>
      <c r="AN137" s="3">
        <v>1.0</v>
      </c>
      <c r="AO137" s="9">
        <f t="shared" si="14"/>
        <v>0.7310585786</v>
      </c>
      <c r="AQ137" s="3">
        <v>85.0</v>
      </c>
      <c r="AR137" s="9">
        <f t="shared" si="15"/>
        <v>1</v>
      </c>
      <c r="AT137" s="3">
        <v>30.0</v>
      </c>
      <c r="AU137" s="9">
        <f t="shared" si="16"/>
        <v>1</v>
      </c>
      <c r="AW137" s="3">
        <v>4.0</v>
      </c>
      <c r="AX137" s="9">
        <f t="shared" si="17"/>
        <v>0.98201379</v>
      </c>
      <c r="AZ137" s="4">
        <v>66.571</v>
      </c>
      <c r="BA137" s="9">
        <f t="shared" si="18"/>
        <v>1</v>
      </c>
      <c r="BC137" s="3">
        <v>2.0</v>
      </c>
      <c r="BD137" s="9">
        <f t="shared" si="19"/>
        <v>0.880797078</v>
      </c>
      <c r="BF137" s="3">
        <v>2.0</v>
      </c>
      <c r="BG137" s="9">
        <f t="shared" si="20"/>
        <v>0.880797078</v>
      </c>
    </row>
    <row r="138" ht="15.75" customHeight="1">
      <c r="A138" s="3">
        <v>53.0</v>
      </c>
      <c r="B138" s="9">
        <f t="shared" si="1"/>
        <v>1</v>
      </c>
      <c r="D138" s="3">
        <v>2.0</v>
      </c>
      <c r="E138" s="9">
        <f t="shared" si="2"/>
        <v>0.880797078</v>
      </c>
      <c r="G138" s="3">
        <v>1.0</v>
      </c>
      <c r="H138" s="9">
        <f t="shared" si="3"/>
        <v>0.7310585786</v>
      </c>
      <c r="J138" s="3">
        <v>2.0</v>
      </c>
      <c r="K138" s="9">
        <f t="shared" si="4"/>
        <v>0.880797078</v>
      </c>
      <c r="M138" s="3">
        <v>1.0</v>
      </c>
      <c r="N138" s="9">
        <f t="shared" si="5"/>
        <v>0.880797078</v>
      </c>
      <c r="P138" s="3">
        <v>2.0</v>
      </c>
      <c r="Q138" s="9">
        <f t="shared" si="6"/>
        <v>0.880797078</v>
      </c>
      <c r="S138" s="3">
        <v>2.0</v>
      </c>
      <c r="T138" s="9">
        <f t="shared" si="7"/>
        <v>0.880797078</v>
      </c>
      <c r="V138" s="3">
        <v>2.0</v>
      </c>
      <c r="W138" s="9">
        <f t="shared" si="8"/>
        <v>0.880797078</v>
      </c>
      <c r="Y138" s="3">
        <v>2.0</v>
      </c>
      <c r="Z138" s="9">
        <f t="shared" si="9"/>
        <v>0.880797078</v>
      </c>
      <c r="AB138" s="3">
        <v>1.0</v>
      </c>
      <c r="AC138" s="9">
        <f t="shared" si="10"/>
        <v>0.7310585786</v>
      </c>
      <c r="AE138" s="3">
        <v>1.0</v>
      </c>
      <c r="AF138" s="9">
        <f t="shared" si="11"/>
        <v>0.7310585786</v>
      </c>
      <c r="AH138" s="3">
        <v>2.0</v>
      </c>
      <c r="AI138" s="9">
        <f t="shared" si="12"/>
        <v>0.880797078</v>
      </c>
      <c r="AK138" s="3">
        <v>1.0</v>
      </c>
      <c r="AL138" s="9">
        <f t="shared" si="13"/>
        <v>0.7310585786</v>
      </c>
      <c r="AN138" s="3">
        <v>1.5</v>
      </c>
      <c r="AO138" s="9">
        <f t="shared" si="14"/>
        <v>0.8175744762</v>
      </c>
      <c r="AQ138" s="3">
        <v>81.0</v>
      </c>
      <c r="AR138" s="9">
        <f t="shared" si="15"/>
        <v>1</v>
      </c>
      <c r="AT138" s="3">
        <v>19.0</v>
      </c>
      <c r="AU138" s="9">
        <f t="shared" si="16"/>
        <v>0.9999999944</v>
      </c>
      <c r="AW138" s="3">
        <v>4.1</v>
      </c>
      <c r="AX138" s="9">
        <f t="shared" si="17"/>
        <v>0.9836975006</v>
      </c>
      <c r="AZ138" s="3">
        <v>48.0</v>
      </c>
      <c r="BA138" s="9">
        <f t="shared" si="18"/>
        <v>1</v>
      </c>
      <c r="BC138" s="3">
        <v>2.0</v>
      </c>
      <c r="BD138" s="9">
        <f t="shared" si="19"/>
        <v>0.880797078</v>
      </c>
      <c r="BF138" s="3">
        <v>2.0</v>
      </c>
      <c r="BG138" s="9">
        <f t="shared" si="20"/>
        <v>0.880797078</v>
      </c>
    </row>
    <row r="139" ht="15.75" customHeight="1">
      <c r="A139" s="3">
        <v>54.0</v>
      </c>
      <c r="B139" s="9">
        <f t="shared" si="1"/>
        <v>1</v>
      </c>
      <c r="D139" s="3">
        <v>1.0</v>
      </c>
      <c r="E139" s="9">
        <f t="shared" si="2"/>
        <v>0.7310585786</v>
      </c>
      <c r="G139" s="3">
        <v>1.0</v>
      </c>
      <c r="H139" s="9">
        <f t="shared" si="3"/>
        <v>0.7310585786</v>
      </c>
      <c r="J139" s="3">
        <v>1.0</v>
      </c>
      <c r="K139" s="9">
        <f t="shared" si="4"/>
        <v>0.7310585786</v>
      </c>
      <c r="M139" s="3">
        <v>2.0</v>
      </c>
      <c r="N139" s="9">
        <f t="shared" si="5"/>
        <v>0.880797078</v>
      </c>
      <c r="P139" s="3">
        <v>2.0</v>
      </c>
      <c r="Q139" s="9">
        <f t="shared" si="6"/>
        <v>0.880797078</v>
      </c>
      <c r="S139" s="3">
        <v>2.0</v>
      </c>
      <c r="T139" s="9">
        <f t="shared" si="7"/>
        <v>0.880797078</v>
      </c>
      <c r="V139" s="3">
        <v>1.0</v>
      </c>
      <c r="W139" s="9">
        <f t="shared" si="8"/>
        <v>0.7310585786</v>
      </c>
      <c r="Y139" s="3">
        <v>1.0</v>
      </c>
      <c r="Z139" s="9">
        <f t="shared" si="9"/>
        <v>0.7310585786</v>
      </c>
      <c r="AB139" s="3">
        <v>2.0</v>
      </c>
      <c r="AC139" s="9">
        <f t="shared" si="10"/>
        <v>0.880797078</v>
      </c>
      <c r="AE139" s="3">
        <v>2.0</v>
      </c>
      <c r="AF139" s="9">
        <f t="shared" si="11"/>
        <v>0.880797078</v>
      </c>
      <c r="AH139" s="3">
        <v>2.0</v>
      </c>
      <c r="AI139" s="9">
        <f t="shared" si="12"/>
        <v>0.880797078</v>
      </c>
      <c r="AK139" s="3">
        <v>2.0</v>
      </c>
      <c r="AL139" s="9">
        <f t="shared" si="13"/>
        <v>0.880797078</v>
      </c>
      <c r="AN139" s="3">
        <v>1.0</v>
      </c>
      <c r="AO139" s="9">
        <f t="shared" si="14"/>
        <v>0.7310585786</v>
      </c>
      <c r="AQ139" s="3">
        <v>155.0</v>
      </c>
      <c r="AR139" s="9">
        <f t="shared" si="15"/>
        <v>1</v>
      </c>
      <c r="AT139" s="3">
        <v>225.0</v>
      </c>
      <c r="AU139" s="9">
        <f t="shared" si="16"/>
        <v>1</v>
      </c>
      <c r="AW139" s="3">
        <v>3.6</v>
      </c>
      <c r="AX139" s="9">
        <f t="shared" si="17"/>
        <v>0.9734030064</v>
      </c>
      <c r="AZ139" s="3">
        <v>67.0</v>
      </c>
      <c r="BA139" s="9">
        <f t="shared" si="18"/>
        <v>1</v>
      </c>
      <c r="BC139" s="3">
        <v>2.0</v>
      </c>
      <c r="BD139" s="9">
        <f t="shared" si="19"/>
        <v>0.880797078</v>
      </c>
      <c r="BF139" s="3">
        <v>2.0</v>
      </c>
      <c r="BG139" s="9">
        <f t="shared" si="20"/>
        <v>0.880797078</v>
      </c>
    </row>
    <row r="140" ht="15.75" customHeight="1">
      <c r="A140" s="3">
        <v>54.0</v>
      </c>
      <c r="B140" s="9">
        <f t="shared" si="1"/>
        <v>1</v>
      </c>
      <c r="D140" s="3">
        <v>1.0</v>
      </c>
      <c r="E140" s="9">
        <f t="shared" si="2"/>
        <v>0.7310585786</v>
      </c>
      <c r="G140" s="3">
        <v>2.0</v>
      </c>
      <c r="H140" s="9">
        <f t="shared" si="3"/>
        <v>0.880797078</v>
      </c>
      <c r="J140" s="3">
        <v>2.0</v>
      </c>
      <c r="K140" s="9">
        <f t="shared" si="4"/>
        <v>0.880797078</v>
      </c>
      <c r="M140" s="3">
        <v>1.0</v>
      </c>
      <c r="N140" s="9">
        <f t="shared" si="5"/>
        <v>0.880797078</v>
      </c>
      <c r="P140" s="3">
        <v>2.0</v>
      </c>
      <c r="Q140" s="9">
        <f t="shared" si="6"/>
        <v>0.880797078</v>
      </c>
      <c r="S140" s="3">
        <v>2.0</v>
      </c>
      <c r="T140" s="9">
        <f t="shared" si="7"/>
        <v>0.880797078</v>
      </c>
      <c r="V140" s="3">
        <v>1.0</v>
      </c>
      <c r="W140" s="9">
        <f t="shared" si="8"/>
        <v>0.7310585786</v>
      </c>
      <c r="Y140" s="3">
        <v>1.0</v>
      </c>
      <c r="Z140" s="9">
        <f t="shared" si="9"/>
        <v>0.7310585786</v>
      </c>
      <c r="AB140" s="3">
        <v>2.0</v>
      </c>
      <c r="AC140" s="9">
        <f t="shared" si="10"/>
        <v>0.880797078</v>
      </c>
      <c r="AE140" s="3">
        <v>2.0</v>
      </c>
      <c r="AF140" s="9">
        <f t="shared" si="11"/>
        <v>0.880797078</v>
      </c>
      <c r="AH140" s="3">
        <v>2.0</v>
      </c>
      <c r="AI140" s="9">
        <f t="shared" si="12"/>
        <v>0.880797078</v>
      </c>
      <c r="AK140" s="3">
        <v>2.0</v>
      </c>
      <c r="AL140" s="9">
        <f t="shared" si="13"/>
        <v>0.880797078</v>
      </c>
      <c r="AN140" s="3">
        <v>3.2</v>
      </c>
      <c r="AO140" s="9">
        <f t="shared" si="14"/>
        <v>0.9608342772</v>
      </c>
      <c r="AQ140" s="3">
        <v>85.0</v>
      </c>
      <c r="AR140" s="9">
        <f t="shared" si="15"/>
        <v>1</v>
      </c>
      <c r="AT140" s="3">
        <v>28.0</v>
      </c>
      <c r="AU140" s="9">
        <f t="shared" si="16"/>
        <v>1</v>
      </c>
      <c r="AW140" s="3">
        <v>3.8</v>
      </c>
      <c r="AX140" s="9">
        <f t="shared" si="17"/>
        <v>0.9781187291</v>
      </c>
      <c r="AZ140" s="4">
        <v>66.571</v>
      </c>
      <c r="BA140" s="9">
        <f t="shared" si="18"/>
        <v>1</v>
      </c>
      <c r="BC140" s="3">
        <v>2.0</v>
      </c>
      <c r="BD140" s="9">
        <f t="shared" si="19"/>
        <v>0.880797078</v>
      </c>
      <c r="BF140" s="3">
        <v>2.0</v>
      </c>
      <c r="BG140" s="9">
        <f t="shared" si="20"/>
        <v>0.880797078</v>
      </c>
    </row>
    <row r="141" ht="15.75" customHeight="1">
      <c r="A141" s="3">
        <v>54.0</v>
      </c>
      <c r="B141" s="9">
        <f t="shared" si="1"/>
        <v>1</v>
      </c>
      <c r="D141" s="3">
        <v>1.0</v>
      </c>
      <c r="E141" s="9">
        <f t="shared" si="2"/>
        <v>0.7310585786</v>
      </c>
      <c r="G141" s="3">
        <v>1.0</v>
      </c>
      <c r="H141" s="9">
        <f t="shared" si="3"/>
        <v>0.7310585786</v>
      </c>
      <c r="J141" s="3">
        <v>2.0</v>
      </c>
      <c r="K141" s="9">
        <f t="shared" si="4"/>
        <v>0.880797078</v>
      </c>
      <c r="M141" s="3">
        <v>1.0</v>
      </c>
      <c r="N141" s="9">
        <f t="shared" si="5"/>
        <v>0.7310585786</v>
      </c>
      <c r="P141" s="3">
        <v>1.0</v>
      </c>
      <c r="Q141" s="9">
        <f t="shared" si="6"/>
        <v>0.7310585786</v>
      </c>
      <c r="S141" s="3">
        <v>2.0</v>
      </c>
      <c r="T141" s="9">
        <f t="shared" si="7"/>
        <v>0.880797078</v>
      </c>
      <c r="V141" s="3">
        <v>2.0</v>
      </c>
      <c r="W141" s="9">
        <f t="shared" si="8"/>
        <v>0.880797078</v>
      </c>
      <c r="Y141" s="3">
        <v>2.0</v>
      </c>
      <c r="Z141" s="9">
        <f t="shared" si="9"/>
        <v>0.880797078</v>
      </c>
      <c r="AB141" s="3">
        <v>2.0</v>
      </c>
      <c r="AC141" s="9">
        <f t="shared" si="10"/>
        <v>0.880797078</v>
      </c>
      <c r="AE141" s="3">
        <v>2.0</v>
      </c>
      <c r="AF141" s="9">
        <f t="shared" si="11"/>
        <v>0.880797078</v>
      </c>
      <c r="AH141" s="3">
        <v>1.0</v>
      </c>
      <c r="AI141" s="9">
        <f t="shared" si="12"/>
        <v>0.7310585786</v>
      </c>
      <c r="AK141" s="3">
        <v>2.0</v>
      </c>
      <c r="AL141" s="9">
        <f t="shared" si="13"/>
        <v>0.880797078</v>
      </c>
      <c r="AN141" s="3">
        <v>1.2</v>
      </c>
      <c r="AO141" s="9">
        <f t="shared" si="14"/>
        <v>0.7685247835</v>
      </c>
      <c r="AQ141" s="3">
        <v>85.0</v>
      </c>
      <c r="AR141" s="9">
        <f t="shared" si="15"/>
        <v>1</v>
      </c>
      <c r="AT141" s="3">
        <v>92.0</v>
      </c>
      <c r="AU141" s="9">
        <f t="shared" si="16"/>
        <v>1</v>
      </c>
      <c r="AW141" s="3">
        <v>3.1</v>
      </c>
      <c r="AX141" s="9">
        <f t="shared" si="17"/>
        <v>0.9568927451</v>
      </c>
      <c r="AZ141" s="3">
        <v>66.0</v>
      </c>
      <c r="BA141" s="9">
        <f t="shared" si="18"/>
        <v>1</v>
      </c>
      <c r="BC141" s="3">
        <v>2.0</v>
      </c>
      <c r="BD141" s="9">
        <f t="shared" si="19"/>
        <v>0.880797078</v>
      </c>
      <c r="BF141" s="3">
        <v>2.0</v>
      </c>
      <c r="BG141" s="9">
        <f t="shared" si="20"/>
        <v>0.880797078</v>
      </c>
    </row>
    <row r="142" ht="15.75" customHeight="1">
      <c r="A142" s="3">
        <v>54.0</v>
      </c>
      <c r="B142" s="9">
        <f t="shared" si="1"/>
        <v>1</v>
      </c>
      <c r="D142" s="3">
        <v>1.0</v>
      </c>
      <c r="E142" s="9">
        <f t="shared" si="2"/>
        <v>0.7310585786</v>
      </c>
      <c r="G142" s="3">
        <v>2.0</v>
      </c>
      <c r="H142" s="9">
        <f t="shared" si="3"/>
        <v>0.880797078</v>
      </c>
      <c r="J142" s="3">
        <v>2.0</v>
      </c>
      <c r="K142" s="9">
        <f t="shared" si="4"/>
        <v>0.880797078</v>
      </c>
      <c r="M142" s="3">
        <v>2.0</v>
      </c>
      <c r="N142" s="9">
        <f t="shared" si="5"/>
        <v>0.880797078</v>
      </c>
      <c r="P142" s="3">
        <v>2.0</v>
      </c>
      <c r="Q142" s="9">
        <f t="shared" si="6"/>
        <v>0.880797078</v>
      </c>
      <c r="S142" s="3">
        <v>2.0</v>
      </c>
      <c r="T142" s="9">
        <f t="shared" si="7"/>
        <v>0.880797078</v>
      </c>
      <c r="V142" s="3">
        <v>2.0</v>
      </c>
      <c r="W142" s="9">
        <f t="shared" si="8"/>
        <v>0.880797078</v>
      </c>
      <c r="Y142" s="3">
        <v>2.0</v>
      </c>
      <c r="Z142" s="9">
        <f t="shared" si="9"/>
        <v>0.880797078</v>
      </c>
      <c r="AB142" s="3">
        <v>2.0</v>
      </c>
      <c r="AC142" s="9">
        <f t="shared" si="10"/>
        <v>0.880797078</v>
      </c>
      <c r="AE142" s="3">
        <v>2.0</v>
      </c>
      <c r="AF142" s="9">
        <f t="shared" si="11"/>
        <v>0.880797078</v>
      </c>
      <c r="AH142" s="3">
        <v>2.0</v>
      </c>
      <c r="AI142" s="9">
        <f t="shared" si="12"/>
        <v>0.880797078</v>
      </c>
      <c r="AK142" s="3">
        <v>2.0</v>
      </c>
      <c r="AL142" s="9">
        <f t="shared" si="13"/>
        <v>0.880797078</v>
      </c>
      <c r="AN142" s="3">
        <v>1.0</v>
      </c>
      <c r="AO142" s="9">
        <f t="shared" si="14"/>
        <v>0.7310585786</v>
      </c>
      <c r="AQ142" s="3">
        <v>85.0</v>
      </c>
      <c r="AR142" s="9">
        <f t="shared" si="15"/>
        <v>1</v>
      </c>
      <c r="AT142" s="3">
        <v>30.0</v>
      </c>
      <c r="AU142" s="9">
        <f t="shared" si="16"/>
        <v>1</v>
      </c>
      <c r="AW142" s="3">
        <v>4.5</v>
      </c>
      <c r="AX142" s="9">
        <f t="shared" si="17"/>
        <v>0.9890130574</v>
      </c>
      <c r="AZ142" s="3">
        <v>0.0</v>
      </c>
      <c r="BA142" s="9">
        <f t="shared" si="18"/>
        <v>0.5</v>
      </c>
      <c r="BC142" s="3">
        <v>2.0</v>
      </c>
      <c r="BD142" s="9">
        <f t="shared" si="19"/>
        <v>0.880797078</v>
      </c>
      <c r="BF142" s="3">
        <v>2.0</v>
      </c>
      <c r="BG142" s="9">
        <f t="shared" si="20"/>
        <v>0.880797078</v>
      </c>
    </row>
    <row r="143" ht="15.75" customHeight="1">
      <c r="A143" s="3">
        <v>56.0</v>
      </c>
      <c r="B143" s="9">
        <f t="shared" si="1"/>
        <v>1</v>
      </c>
      <c r="D143" s="3">
        <v>1.0</v>
      </c>
      <c r="E143" s="9">
        <f t="shared" si="2"/>
        <v>0.7310585786</v>
      </c>
      <c r="G143" s="3">
        <v>1.0</v>
      </c>
      <c r="H143" s="9">
        <f t="shared" si="3"/>
        <v>0.7310585786</v>
      </c>
      <c r="J143" s="3">
        <v>2.0</v>
      </c>
      <c r="K143" s="9">
        <f t="shared" si="4"/>
        <v>0.880797078</v>
      </c>
      <c r="M143" s="3">
        <v>1.0</v>
      </c>
      <c r="N143" s="9">
        <f t="shared" si="5"/>
        <v>0.880797078</v>
      </c>
      <c r="P143" s="3">
        <v>2.0</v>
      </c>
      <c r="Q143" s="9">
        <f t="shared" si="6"/>
        <v>0.880797078</v>
      </c>
      <c r="S143" s="3">
        <v>2.0</v>
      </c>
      <c r="T143" s="9">
        <f t="shared" si="7"/>
        <v>0.880797078</v>
      </c>
      <c r="V143" s="3">
        <v>2.0</v>
      </c>
      <c r="W143" s="9">
        <f t="shared" si="8"/>
        <v>0.880797078</v>
      </c>
      <c r="Y143" s="3">
        <v>2.0</v>
      </c>
      <c r="Z143" s="9">
        <f t="shared" si="9"/>
        <v>0.880797078</v>
      </c>
      <c r="AB143" s="3">
        <v>2.0</v>
      </c>
      <c r="AC143" s="9">
        <f t="shared" si="10"/>
        <v>0.880797078</v>
      </c>
      <c r="AE143" s="3">
        <v>2.0</v>
      </c>
      <c r="AF143" s="9">
        <f t="shared" si="11"/>
        <v>0.880797078</v>
      </c>
      <c r="AH143" s="3">
        <v>2.0</v>
      </c>
      <c r="AI143" s="9">
        <f t="shared" si="12"/>
        <v>0.880797078</v>
      </c>
      <c r="AK143" s="3">
        <v>2.0</v>
      </c>
      <c r="AL143" s="9">
        <f t="shared" si="13"/>
        <v>0.880797078</v>
      </c>
      <c r="AN143" s="3">
        <v>0.7</v>
      </c>
      <c r="AO143" s="9">
        <f t="shared" si="14"/>
        <v>0.6681877722</v>
      </c>
      <c r="AQ143" s="3">
        <v>71.0</v>
      </c>
      <c r="AR143" s="9">
        <f t="shared" si="15"/>
        <v>1</v>
      </c>
      <c r="AT143" s="3">
        <v>18.0</v>
      </c>
      <c r="AU143" s="9">
        <f t="shared" si="16"/>
        <v>0.9999999848</v>
      </c>
      <c r="AW143" s="3">
        <v>4.4</v>
      </c>
      <c r="AX143" s="9">
        <f t="shared" si="17"/>
        <v>0.987871565</v>
      </c>
      <c r="AZ143" s="3">
        <v>100.0</v>
      </c>
      <c r="BA143" s="9">
        <f t="shared" si="18"/>
        <v>1</v>
      </c>
      <c r="BC143" s="3">
        <v>1.0</v>
      </c>
      <c r="BD143" s="9">
        <f t="shared" si="19"/>
        <v>0.7310585786</v>
      </c>
      <c r="BF143" s="3">
        <v>2.0</v>
      </c>
      <c r="BG143" s="9">
        <f t="shared" si="20"/>
        <v>0.880797078</v>
      </c>
    </row>
    <row r="144" ht="15.75" customHeight="1">
      <c r="A144" s="3">
        <v>56.0</v>
      </c>
      <c r="B144" s="9">
        <f t="shared" si="1"/>
        <v>1</v>
      </c>
      <c r="D144" s="3">
        <v>1.0</v>
      </c>
      <c r="E144" s="9">
        <f t="shared" si="2"/>
        <v>0.7310585786</v>
      </c>
      <c r="G144" s="3">
        <v>1.0</v>
      </c>
      <c r="H144" s="9">
        <f t="shared" si="3"/>
        <v>0.7310585786</v>
      </c>
      <c r="J144" s="3">
        <v>2.0</v>
      </c>
      <c r="K144" s="9">
        <f t="shared" si="4"/>
        <v>0.880797078</v>
      </c>
      <c r="M144" s="3">
        <v>2.0</v>
      </c>
      <c r="N144" s="9">
        <f t="shared" si="5"/>
        <v>0.880797078</v>
      </c>
      <c r="P144" s="3">
        <v>2.0</v>
      </c>
      <c r="Q144" s="9">
        <f t="shared" si="6"/>
        <v>0.880797078</v>
      </c>
      <c r="S144" s="3">
        <v>2.0</v>
      </c>
      <c r="T144" s="9">
        <f t="shared" si="7"/>
        <v>0.880797078</v>
      </c>
      <c r="V144" s="3">
        <v>2.0</v>
      </c>
      <c r="W144" s="9">
        <f t="shared" si="8"/>
        <v>0.880797078</v>
      </c>
      <c r="Y144" s="3">
        <v>2.0</v>
      </c>
      <c r="Z144" s="9">
        <f t="shared" si="9"/>
        <v>0.880797078</v>
      </c>
      <c r="AB144" s="3">
        <v>2.0</v>
      </c>
      <c r="AC144" s="9">
        <f t="shared" si="10"/>
        <v>0.880797078</v>
      </c>
      <c r="AE144" s="3">
        <v>2.0</v>
      </c>
      <c r="AF144" s="9">
        <f t="shared" si="11"/>
        <v>0.880797078</v>
      </c>
      <c r="AH144" s="3">
        <v>2.0</v>
      </c>
      <c r="AI144" s="9">
        <f t="shared" si="12"/>
        <v>0.880797078</v>
      </c>
      <c r="AK144" s="3">
        <v>2.0</v>
      </c>
      <c r="AL144" s="9">
        <f t="shared" si="13"/>
        <v>0.880797078</v>
      </c>
      <c r="AN144" s="3">
        <v>0.7</v>
      </c>
      <c r="AO144" s="9">
        <f t="shared" si="14"/>
        <v>0.6681877722</v>
      </c>
      <c r="AQ144" s="3">
        <v>62.0</v>
      </c>
      <c r="AR144" s="9">
        <f t="shared" si="15"/>
        <v>1</v>
      </c>
      <c r="AT144" s="3">
        <v>33.0</v>
      </c>
      <c r="AU144" s="9">
        <f t="shared" si="16"/>
        <v>1</v>
      </c>
      <c r="AW144" s="3">
        <v>3.0</v>
      </c>
      <c r="AX144" s="9">
        <f t="shared" si="17"/>
        <v>0.9525741268</v>
      </c>
      <c r="AZ144" s="4">
        <v>66.571</v>
      </c>
      <c r="BA144" s="9">
        <f t="shared" si="18"/>
        <v>1</v>
      </c>
      <c r="BC144" s="3">
        <v>1.0</v>
      </c>
      <c r="BD144" s="9">
        <f t="shared" si="19"/>
        <v>0.7310585786</v>
      </c>
      <c r="BF144" s="3">
        <v>2.0</v>
      </c>
      <c r="BG144" s="9">
        <f t="shared" si="20"/>
        <v>0.880797078</v>
      </c>
    </row>
    <row r="145" ht="15.75" customHeight="1">
      <c r="A145" s="3">
        <v>58.0</v>
      </c>
      <c r="B145" s="9">
        <f t="shared" si="1"/>
        <v>1</v>
      </c>
      <c r="D145" s="3">
        <v>2.0</v>
      </c>
      <c r="E145" s="9">
        <f t="shared" si="2"/>
        <v>0.880797078</v>
      </c>
      <c r="G145" s="3">
        <v>2.0</v>
      </c>
      <c r="H145" s="9">
        <f t="shared" si="3"/>
        <v>0.880797078</v>
      </c>
      <c r="J145" s="3">
        <v>2.0</v>
      </c>
      <c r="K145" s="9">
        <f t="shared" si="4"/>
        <v>0.880797078</v>
      </c>
      <c r="M145" s="3">
        <v>1.0</v>
      </c>
      <c r="N145" s="9">
        <f t="shared" si="5"/>
        <v>0.880797078</v>
      </c>
      <c r="P145" s="3">
        <v>2.0</v>
      </c>
      <c r="Q145" s="9">
        <f t="shared" si="6"/>
        <v>0.880797078</v>
      </c>
      <c r="S145" s="3">
        <v>2.0</v>
      </c>
      <c r="T145" s="9">
        <f t="shared" si="7"/>
        <v>0.880797078</v>
      </c>
      <c r="V145" s="3">
        <v>2.0</v>
      </c>
      <c r="W145" s="9">
        <f t="shared" si="8"/>
        <v>0.880797078</v>
      </c>
      <c r="Y145" s="3">
        <v>1.0</v>
      </c>
      <c r="Z145" s="9">
        <f t="shared" si="9"/>
        <v>0.7310585786</v>
      </c>
      <c r="AB145" s="3">
        <v>2.0</v>
      </c>
      <c r="AC145" s="9">
        <f t="shared" si="10"/>
        <v>0.880797078</v>
      </c>
      <c r="AE145" s="3">
        <v>1.0</v>
      </c>
      <c r="AF145" s="9">
        <f t="shared" si="11"/>
        <v>0.7310585786</v>
      </c>
      <c r="AH145" s="3">
        <v>2.0</v>
      </c>
      <c r="AI145" s="9">
        <f t="shared" si="12"/>
        <v>0.880797078</v>
      </c>
      <c r="AK145" s="3">
        <v>2.0</v>
      </c>
      <c r="AL145" s="9">
        <f t="shared" si="13"/>
        <v>0.880797078</v>
      </c>
      <c r="AN145" s="3">
        <v>1.4</v>
      </c>
      <c r="AO145" s="9">
        <f t="shared" si="14"/>
        <v>0.8021838886</v>
      </c>
      <c r="AQ145" s="3">
        <v>175.0</v>
      </c>
      <c r="AR145" s="9">
        <f t="shared" si="15"/>
        <v>1</v>
      </c>
      <c r="AT145" s="3">
        <v>55.0</v>
      </c>
      <c r="AU145" s="9">
        <f t="shared" si="16"/>
        <v>1</v>
      </c>
      <c r="AW145" s="3">
        <v>2.7</v>
      </c>
      <c r="AX145" s="9">
        <f t="shared" si="17"/>
        <v>0.9370266439</v>
      </c>
      <c r="AZ145" s="3">
        <v>36.0</v>
      </c>
      <c r="BA145" s="9">
        <f t="shared" si="18"/>
        <v>1</v>
      </c>
      <c r="BC145" s="3">
        <v>1.0</v>
      </c>
      <c r="BD145" s="9">
        <f t="shared" si="19"/>
        <v>0.7310585786</v>
      </c>
      <c r="BF145" s="3">
        <v>2.0</v>
      </c>
      <c r="BG145" s="9">
        <f t="shared" si="20"/>
        <v>0.880797078</v>
      </c>
    </row>
    <row r="146" ht="15.75" customHeight="1">
      <c r="A146" s="3">
        <v>60.0</v>
      </c>
      <c r="B146" s="9">
        <f t="shared" si="1"/>
        <v>1</v>
      </c>
      <c r="D146" s="3">
        <v>1.0</v>
      </c>
      <c r="E146" s="9">
        <f t="shared" si="2"/>
        <v>0.7310585786</v>
      </c>
      <c r="G146" s="3">
        <v>1.0</v>
      </c>
      <c r="H146" s="9">
        <f t="shared" si="3"/>
        <v>0.7310585786</v>
      </c>
      <c r="J146" s="3">
        <v>2.0</v>
      </c>
      <c r="K146" s="9">
        <f t="shared" si="4"/>
        <v>0.880797078</v>
      </c>
      <c r="M146" s="3">
        <v>1.0</v>
      </c>
      <c r="N146" s="9">
        <f t="shared" si="5"/>
        <v>0.880797078</v>
      </c>
      <c r="P146" s="3">
        <v>2.0</v>
      </c>
      <c r="Q146" s="9">
        <f t="shared" si="6"/>
        <v>0.880797078</v>
      </c>
      <c r="S146" s="3">
        <v>2.0</v>
      </c>
      <c r="T146" s="9">
        <f t="shared" si="7"/>
        <v>0.880797078</v>
      </c>
      <c r="V146" s="3">
        <v>1.0</v>
      </c>
      <c r="W146" s="9">
        <f t="shared" si="8"/>
        <v>0.7310585786</v>
      </c>
      <c r="Y146" s="3">
        <v>1.0</v>
      </c>
      <c r="Z146" s="9">
        <f t="shared" si="9"/>
        <v>0.7310585786</v>
      </c>
      <c r="AB146" s="3">
        <v>1.0</v>
      </c>
      <c r="AC146" s="9">
        <f t="shared" si="10"/>
        <v>0.7310585786</v>
      </c>
      <c r="AE146" s="3">
        <v>1.0</v>
      </c>
      <c r="AF146" s="9">
        <f t="shared" si="11"/>
        <v>0.7310585786</v>
      </c>
      <c r="AH146" s="3">
        <v>2.0</v>
      </c>
      <c r="AI146" s="9">
        <f t="shared" si="12"/>
        <v>0.880797078</v>
      </c>
      <c r="AK146" s="3">
        <v>2.0</v>
      </c>
      <c r="AL146" s="9">
        <f t="shared" si="13"/>
        <v>0.880797078</v>
      </c>
      <c r="AN146" s="4">
        <v>1.146</v>
      </c>
      <c r="AO146" s="9">
        <f t="shared" si="14"/>
        <v>0.7587795424</v>
      </c>
      <c r="AQ146" s="4">
        <v>101.314</v>
      </c>
      <c r="AR146" s="9">
        <f t="shared" si="15"/>
        <v>1</v>
      </c>
      <c r="AT146" s="3">
        <v>40.0</v>
      </c>
      <c r="AU146" s="9">
        <f t="shared" si="16"/>
        <v>1</v>
      </c>
      <c r="AW146" s="4">
        <v>3.978</v>
      </c>
      <c r="AX146" s="9">
        <f t="shared" si="17"/>
        <v>0.9816210617</v>
      </c>
      <c r="AZ146" s="4">
        <v>66.571</v>
      </c>
      <c r="BA146" s="9">
        <f t="shared" si="18"/>
        <v>1</v>
      </c>
      <c r="BC146" s="3">
        <v>2.0</v>
      </c>
      <c r="BD146" s="9">
        <f t="shared" si="19"/>
        <v>0.880797078</v>
      </c>
      <c r="BF146" s="3">
        <v>2.0</v>
      </c>
      <c r="BG146" s="9">
        <f t="shared" si="20"/>
        <v>0.880797078</v>
      </c>
    </row>
    <row r="147" ht="15.75" customHeight="1">
      <c r="A147" s="3">
        <v>61.0</v>
      </c>
      <c r="B147" s="9">
        <f t="shared" si="1"/>
        <v>1</v>
      </c>
      <c r="D147" s="3">
        <v>1.0</v>
      </c>
      <c r="E147" s="9">
        <f t="shared" si="2"/>
        <v>0.7310585786</v>
      </c>
      <c r="G147" s="3">
        <v>1.0</v>
      </c>
      <c r="H147" s="9">
        <f t="shared" si="3"/>
        <v>0.7310585786</v>
      </c>
      <c r="J147" s="3">
        <v>2.0</v>
      </c>
      <c r="K147" s="9">
        <f t="shared" si="4"/>
        <v>0.880797078</v>
      </c>
      <c r="M147" s="3">
        <v>1.0</v>
      </c>
      <c r="N147" s="9">
        <f t="shared" si="5"/>
        <v>0.880797078</v>
      </c>
      <c r="P147" s="3">
        <v>2.0</v>
      </c>
      <c r="Q147" s="9">
        <f t="shared" si="6"/>
        <v>0.880797078</v>
      </c>
      <c r="S147" s="3">
        <v>2.0</v>
      </c>
      <c r="T147" s="9">
        <f t="shared" si="7"/>
        <v>0.880797078</v>
      </c>
      <c r="V147" s="3">
        <v>1.0</v>
      </c>
      <c r="W147" s="9">
        <f t="shared" si="8"/>
        <v>0.7310585786</v>
      </c>
      <c r="Y147" s="3">
        <v>1.0</v>
      </c>
      <c r="Z147" s="9">
        <f t="shared" si="9"/>
        <v>0.7310585786</v>
      </c>
      <c r="AB147" s="3">
        <v>2.0</v>
      </c>
      <c r="AC147" s="9">
        <f t="shared" si="10"/>
        <v>0.880797078</v>
      </c>
      <c r="AE147" s="3">
        <v>2.0</v>
      </c>
      <c r="AF147" s="9">
        <f t="shared" si="11"/>
        <v>0.880797078</v>
      </c>
      <c r="AH147" s="3">
        <v>2.0</v>
      </c>
      <c r="AI147" s="9">
        <f t="shared" si="12"/>
        <v>0.880797078</v>
      </c>
      <c r="AK147" s="3">
        <v>2.0</v>
      </c>
      <c r="AL147" s="9">
        <f t="shared" si="13"/>
        <v>0.880797078</v>
      </c>
      <c r="AN147" s="3">
        <v>1.3</v>
      </c>
      <c r="AO147" s="9">
        <f t="shared" si="14"/>
        <v>0.785834983</v>
      </c>
      <c r="AQ147" s="3">
        <v>78.0</v>
      </c>
      <c r="AR147" s="9">
        <f t="shared" si="15"/>
        <v>1</v>
      </c>
      <c r="AT147" s="3">
        <v>25.0</v>
      </c>
      <c r="AU147" s="9">
        <f t="shared" si="16"/>
        <v>1</v>
      </c>
      <c r="AW147" s="3">
        <v>3.8</v>
      </c>
      <c r="AX147" s="9">
        <f t="shared" si="17"/>
        <v>0.9781187291</v>
      </c>
      <c r="AZ147" s="3">
        <v>100.0</v>
      </c>
      <c r="BA147" s="9">
        <f t="shared" si="18"/>
        <v>1</v>
      </c>
      <c r="BC147" s="3">
        <v>1.0</v>
      </c>
      <c r="BD147" s="9">
        <f t="shared" si="19"/>
        <v>0.7310585786</v>
      </c>
      <c r="BF147" s="3">
        <v>2.0</v>
      </c>
      <c r="BG147" s="9">
        <f t="shared" si="20"/>
        <v>0.880797078</v>
      </c>
    </row>
    <row r="148" ht="15.75" customHeight="1">
      <c r="A148" s="3">
        <v>61.0</v>
      </c>
      <c r="B148" s="9">
        <f t="shared" si="1"/>
        <v>1</v>
      </c>
      <c r="D148" s="3">
        <v>1.0</v>
      </c>
      <c r="E148" s="9">
        <f t="shared" si="2"/>
        <v>0.7310585786</v>
      </c>
      <c r="G148" s="3">
        <v>1.0</v>
      </c>
      <c r="H148" s="9">
        <f t="shared" si="3"/>
        <v>0.7310585786</v>
      </c>
      <c r="J148" s="3">
        <v>2.0</v>
      </c>
      <c r="K148" s="9">
        <f t="shared" si="4"/>
        <v>0.880797078</v>
      </c>
      <c r="M148" s="3">
        <v>1.0</v>
      </c>
      <c r="N148" s="9">
        <f t="shared" si="5"/>
        <v>0.7310585786</v>
      </c>
      <c r="P148" s="3">
        <v>1.0</v>
      </c>
      <c r="Q148" s="9">
        <f t="shared" si="6"/>
        <v>0.7310585786</v>
      </c>
      <c r="S148" s="3">
        <v>2.0</v>
      </c>
      <c r="T148" s="9">
        <f t="shared" si="7"/>
        <v>0.880797078</v>
      </c>
      <c r="V148" s="3">
        <v>1.0</v>
      </c>
      <c r="W148" s="9">
        <f t="shared" si="8"/>
        <v>0.7310585786</v>
      </c>
      <c r="Y148" s="3">
        <v>1.0</v>
      </c>
      <c r="Z148" s="9">
        <f t="shared" si="9"/>
        <v>0.7310585786</v>
      </c>
      <c r="AB148" s="3">
        <v>2.0</v>
      </c>
      <c r="AC148" s="9">
        <f t="shared" si="10"/>
        <v>0.880797078</v>
      </c>
      <c r="AE148" s="3">
        <v>1.0</v>
      </c>
      <c r="AF148" s="9">
        <f t="shared" si="11"/>
        <v>0.7310585786</v>
      </c>
      <c r="AH148" s="3">
        <v>2.0</v>
      </c>
      <c r="AI148" s="9">
        <f t="shared" si="12"/>
        <v>0.880797078</v>
      </c>
      <c r="AK148" s="3">
        <v>2.0</v>
      </c>
      <c r="AL148" s="9">
        <f t="shared" si="13"/>
        <v>0.880797078</v>
      </c>
      <c r="AN148" s="3">
        <v>0.8</v>
      </c>
      <c r="AO148" s="9">
        <f t="shared" si="14"/>
        <v>0.6899744811</v>
      </c>
      <c r="AQ148" s="3">
        <v>75.0</v>
      </c>
      <c r="AR148" s="9">
        <f t="shared" si="15"/>
        <v>1</v>
      </c>
      <c r="AT148" s="3">
        <v>20.0</v>
      </c>
      <c r="AU148" s="9">
        <f t="shared" si="16"/>
        <v>0.9999999979</v>
      </c>
      <c r="AW148" s="3">
        <v>4.1</v>
      </c>
      <c r="AX148" s="9">
        <f t="shared" si="17"/>
        <v>0.9836975006</v>
      </c>
      <c r="AZ148" s="4">
        <v>66.571</v>
      </c>
      <c r="BA148" s="9">
        <f t="shared" si="18"/>
        <v>1</v>
      </c>
      <c r="BC148" s="3">
        <v>2.0</v>
      </c>
      <c r="BD148" s="9">
        <f t="shared" si="19"/>
        <v>0.880797078</v>
      </c>
      <c r="BF148" s="3">
        <v>2.0</v>
      </c>
      <c r="BG148" s="9">
        <f t="shared" si="20"/>
        <v>0.880797078</v>
      </c>
    </row>
    <row r="149" ht="15.75" customHeight="1">
      <c r="A149" s="3">
        <v>62.0</v>
      </c>
      <c r="B149" s="9">
        <f t="shared" si="1"/>
        <v>1</v>
      </c>
      <c r="D149" s="3">
        <v>2.0</v>
      </c>
      <c r="E149" s="9">
        <f t="shared" si="2"/>
        <v>0.880797078</v>
      </c>
      <c r="G149" s="3">
        <v>2.0</v>
      </c>
      <c r="H149" s="9">
        <f t="shared" si="3"/>
        <v>0.880797078</v>
      </c>
      <c r="J149" s="3">
        <v>2.0</v>
      </c>
      <c r="K149" s="9">
        <f t="shared" si="4"/>
        <v>0.880797078</v>
      </c>
      <c r="M149" s="3">
        <v>1.0</v>
      </c>
      <c r="N149" s="9">
        <f t="shared" si="5"/>
        <v>0.7310585786</v>
      </c>
      <c r="P149" s="3">
        <v>1.0</v>
      </c>
      <c r="Q149" s="9">
        <f t="shared" si="6"/>
        <v>0.7310585786</v>
      </c>
      <c r="S149" s="3">
        <v>2.0</v>
      </c>
      <c r="T149" s="9">
        <f t="shared" si="7"/>
        <v>0.880797078</v>
      </c>
      <c r="V149" s="3">
        <v>2.0</v>
      </c>
      <c r="W149" s="9">
        <f t="shared" si="8"/>
        <v>0.880797078</v>
      </c>
      <c r="Y149" s="3">
        <v>1.0</v>
      </c>
      <c r="Z149" s="9">
        <f t="shared" si="9"/>
        <v>0.7310585786</v>
      </c>
      <c r="AB149" s="3">
        <v>2.0</v>
      </c>
      <c r="AC149" s="9">
        <f t="shared" si="10"/>
        <v>0.880797078</v>
      </c>
      <c r="AE149" s="3">
        <v>1.0</v>
      </c>
      <c r="AF149" s="9">
        <f t="shared" si="11"/>
        <v>0.7310585786</v>
      </c>
      <c r="AH149" s="3">
        <v>2.0</v>
      </c>
      <c r="AI149" s="9">
        <f t="shared" si="12"/>
        <v>0.880797078</v>
      </c>
      <c r="AK149" s="3">
        <v>2.0</v>
      </c>
      <c r="AL149" s="9">
        <f t="shared" si="13"/>
        <v>0.880797078</v>
      </c>
      <c r="AN149" s="3">
        <v>1.3</v>
      </c>
      <c r="AO149" s="9">
        <f t="shared" si="14"/>
        <v>0.785834983</v>
      </c>
      <c r="AQ149" s="3">
        <v>141.0</v>
      </c>
      <c r="AR149" s="9">
        <f t="shared" si="15"/>
        <v>1</v>
      </c>
      <c r="AT149" s="3">
        <v>156.0</v>
      </c>
      <c r="AU149" s="9">
        <f t="shared" si="16"/>
        <v>1</v>
      </c>
      <c r="AW149" s="3">
        <v>3.9</v>
      </c>
      <c r="AX149" s="9">
        <f t="shared" si="17"/>
        <v>0.9801596943</v>
      </c>
      <c r="AZ149" s="3">
        <v>58.0</v>
      </c>
      <c r="BA149" s="9">
        <f t="shared" si="18"/>
        <v>1</v>
      </c>
      <c r="BC149" s="3">
        <v>1.0</v>
      </c>
      <c r="BD149" s="9">
        <f t="shared" si="19"/>
        <v>0.7310585786</v>
      </c>
      <c r="BF149" s="3">
        <v>2.0</v>
      </c>
      <c r="BG149" s="9">
        <f t="shared" si="20"/>
        <v>0.880797078</v>
      </c>
    </row>
    <row r="150" ht="15.75" customHeight="1">
      <c r="A150" s="3">
        <v>64.0</v>
      </c>
      <c r="B150" s="9">
        <f t="shared" si="1"/>
        <v>1</v>
      </c>
      <c r="D150" s="3">
        <v>1.0</v>
      </c>
      <c r="E150" s="9">
        <f t="shared" si="2"/>
        <v>0.7310585786</v>
      </c>
      <c r="G150" s="3">
        <v>2.0</v>
      </c>
      <c r="H150" s="9">
        <f t="shared" si="3"/>
        <v>0.880797078</v>
      </c>
      <c r="J150" s="3">
        <v>1.0</v>
      </c>
      <c r="K150" s="9">
        <f t="shared" si="4"/>
        <v>0.7310585786</v>
      </c>
      <c r="M150" s="3">
        <v>1.0</v>
      </c>
      <c r="N150" s="9">
        <f t="shared" si="5"/>
        <v>0.7310585786</v>
      </c>
      <c r="P150" s="3">
        <v>1.0</v>
      </c>
      <c r="Q150" s="9">
        <f t="shared" si="6"/>
        <v>0.7310585786</v>
      </c>
      <c r="S150" s="3">
        <v>2.0</v>
      </c>
      <c r="T150" s="9">
        <f t="shared" si="7"/>
        <v>0.880797078</v>
      </c>
      <c r="V150" s="3">
        <v>1.0</v>
      </c>
      <c r="W150" s="9">
        <f t="shared" si="8"/>
        <v>0.7310585786</v>
      </c>
      <c r="Y150" s="3">
        <v>1.0</v>
      </c>
      <c r="Z150" s="9">
        <f t="shared" si="9"/>
        <v>0.7310585786</v>
      </c>
      <c r="AB150" s="3">
        <v>2.0</v>
      </c>
      <c r="AC150" s="9">
        <f t="shared" si="10"/>
        <v>0.880797078</v>
      </c>
      <c r="AE150" s="3">
        <v>2.0</v>
      </c>
      <c r="AF150" s="9">
        <f t="shared" si="11"/>
        <v>0.880797078</v>
      </c>
      <c r="AH150" s="3">
        <v>2.0</v>
      </c>
      <c r="AI150" s="9">
        <f t="shared" si="12"/>
        <v>0.880797078</v>
      </c>
      <c r="AK150" s="3">
        <v>2.0</v>
      </c>
      <c r="AL150" s="9">
        <f t="shared" si="13"/>
        <v>0.880797078</v>
      </c>
      <c r="AN150" s="3">
        <v>1.0</v>
      </c>
      <c r="AO150" s="9">
        <f t="shared" si="14"/>
        <v>0.7310585786</v>
      </c>
      <c r="AQ150" s="3">
        <v>80.0</v>
      </c>
      <c r="AR150" s="9">
        <f t="shared" si="15"/>
        <v>1</v>
      </c>
      <c r="AT150" s="3">
        <v>38.0</v>
      </c>
      <c r="AU150" s="9">
        <f t="shared" si="16"/>
        <v>1</v>
      </c>
      <c r="AW150" s="3">
        <v>4.3</v>
      </c>
      <c r="AX150" s="9">
        <f t="shared" si="17"/>
        <v>0.9866130822</v>
      </c>
      <c r="AZ150" s="3">
        <v>74.0</v>
      </c>
      <c r="BA150" s="9">
        <f t="shared" si="18"/>
        <v>1</v>
      </c>
      <c r="BC150" s="3">
        <v>1.0</v>
      </c>
      <c r="BD150" s="9">
        <f t="shared" si="19"/>
        <v>0.7310585786</v>
      </c>
      <c r="BF150" s="3">
        <v>2.0</v>
      </c>
      <c r="BG150" s="9">
        <f t="shared" si="20"/>
        <v>0.880797078</v>
      </c>
    </row>
    <row r="151" ht="15.75" customHeight="1">
      <c r="A151" s="3">
        <v>65.0</v>
      </c>
      <c r="B151" s="9">
        <f t="shared" si="1"/>
        <v>1</v>
      </c>
      <c r="D151" s="3">
        <v>1.0</v>
      </c>
      <c r="E151" s="9">
        <f t="shared" si="2"/>
        <v>0.7310585786</v>
      </c>
      <c r="G151" s="3">
        <v>2.0</v>
      </c>
      <c r="H151" s="9">
        <f t="shared" si="3"/>
        <v>0.880797078</v>
      </c>
      <c r="J151" s="3">
        <v>2.0</v>
      </c>
      <c r="K151" s="9">
        <f t="shared" si="4"/>
        <v>0.880797078</v>
      </c>
      <c r="M151" s="3">
        <v>1.0</v>
      </c>
      <c r="N151" s="9">
        <f t="shared" si="5"/>
        <v>0.7310585786</v>
      </c>
      <c r="P151" s="3">
        <v>1.0</v>
      </c>
      <c r="Q151" s="9">
        <f t="shared" si="6"/>
        <v>0.7310585786</v>
      </c>
      <c r="S151" s="3">
        <v>2.0</v>
      </c>
      <c r="T151" s="9">
        <f t="shared" si="7"/>
        <v>0.880797078</v>
      </c>
      <c r="V151" s="3">
        <v>2.0</v>
      </c>
      <c r="W151" s="9">
        <f t="shared" si="8"/>
        <v>0.880797078</v>
      </c>
      <c r="Y151" s="3">
        <v>1.0</v>
      </c>
      <c r="Z151" s="9">
        <f t="shared" si="9"/>
        <v>0.7310585786</v>
      </c>
      <c r="AB151" s="3">
        <v>1.0</v>
      </c>
      <c r="AC151" s="9">
        <f t="shared" si="10"/>
        <v>0.7310585786</v>
      </c>
      <c r="AE151" s="3">
        <v>1.0</v>
      </c>
      <c r="AF151" s="9">
        <f t="shared" si="11"/>
        <v>0.7310585786</v>
      </c>
      <c r="AH151" s="3">
        <v>1.0</v>
      </c>
      <c r="AI151" s="9">
        <f t="shared" si="12"/>
        <v>0.7310585786</v>
      </c>
      <c r="AK151" s="3">
        <v>2.0</v>
      </c>
      <c r="AL151" s="9">
        <f t="shared" si="13"/>
        <v>0.880797078</v>
      </c>
      <c r="AN151" s="3">
        <v>0.3</v>
      </c>
      <c r="AO151" s="9">
        <f t="shared" si="14"/>
        <v>0.5744425168</v>
      </c>
      <c r="AQ151" s="3">
        <v>180.0</v>
      </c>
      <c r="AR151" s="9">
        <f t="shared" si="15"/>
        <v>1</v>
      </c>
      <c r="AT151" s="3">
        <v>53.0</v>
      </c>
      <c r="AU151" s="9">
        <f t="shared" si="16"/>
        <v>1</v>
      </c>
      <c r="AW151" s="3">
        <v>2.9</v>
      </c>
      <c r="AX151" s="9">
        <f t="shared" si="17"/>
        <v>0.9478464369</v>
      </c>
      <c r="AZ151" s="3">
        <v>74.0</v>
      </c>
      <c r="BA151" s="9">
        <f t="shared" si="18"/>
        <v>1</v>
      </c>
      <c r="BC151" s="3">
        <v>2.0</v>
      </c>
      <c r="BD151" s="9">
        <f t="shared" si="19"/>
        <v>0.880797078</v>
      </c>
      <c r="BF151" s="3">
        <v>2.0</v>
      </c>
      <c r="BG151" s="9">
        <f t="shared" si="20"/>
        <v>0.880797078</v>
      </c>
    </row>
    <row r="152" ht="15.75" customHeight="1">
      <c r="A152" s="3">
        <v>66.0</v>
      </c>
      <c r="B152" s="9">
        <f t="shared" si="1"/>
        <v>1</v>
      </c>
      <c r="D152" s="3">
        <v>1.0</v>
      </c>
      <c r="E152" s="9">
        <f t="shared" si="2"/>
        <v>0.7310585786</v>
      </c>
      <c r="G152" s="3">
        <v>2.0</v>
      </c>
      <c r="H152" s="9">
        <f t="shared" si="3"/>
        <v>0.880797078</v>
      </c>
      <c r="J152" s="3">
        <v>2.0</v>
      </c>
      <c r="K152" s="9">
        <f t="shared" si="4"/>
        <v>0.880797078</v>
      </c>
      <c r="M152" s="3">
        <v>1.0</v>
      </c>
      <c r="N152" s="9">
        <f t="shared" si="5"/>
        <v>0.880797078</v>
      </c>
      <c r="P152" s="3">
        <v>2.0</v>
      </c>
      <c r="Q152" s="9">
        <f t="shared" si="6"/>
        <v>0.880797078</v>
      </c>
      <c r="S152" s="3">
        <v>2.0</v>
      </c>
      <c r="T152" s="9">
        <f t="shared" si="7"/>
        <v>0.880797078</v>
      </c>
      <c r="V152" s="3">
        <v>2.0</v>
      </c>
      <c r="W152" s="9">
        <f t="shared" si="8"/>
        <v>0.880797078</v>
      </c>
      <c r="Y152" s="3">
        <v>2.0</v>
      </c>
      <c r="Z152" s="9">
        <f t="shared" si="9"/>
        <v>0.880797078</v>
      </c>
      <c r="AB152" s="3">
        <v>2.0</v>
      </c>
      <c r="AC152" s="9">
        <f t="shared" si="10"/>
        <v>0.880797078</v>
      </c>
      <c r="AE152" s="3">
        <v>2.0</v>
      </c>
      <c r="AF152" s="9">
        <f t="shared" si="11"/>
        <v>0.880797078</v>
      </c>
      <c r="AH152" s="3">
        <v>2.0</v>
      </c>
      <c r="AI152" s="9">
        <f t="shared" si="12"/>
        <v>0.880797078</v>
      </c>
      <c r="AK152" s="3">
        <v>2.0</v>
      </c>
      <c r="AL152" s="9">
        <f t="shared" si="13"/>
        <v>0.880797078</v>
      </c>
      <c r="AN152" s="3">
        <v>1.2</v>
      </c>
      <c r="AO152" s="9">
        <f t="shared" si="14"/>
        <v>0.7685247835</v>
      </c>
      <c r="AQ152" s="3">
        <v>102.0</v>
      </c>
      <c r="AR152" s="9">
        <f t="shared" si="15"/>
        <v>1</v>
      </c>
      <c r="AT152" s="3">
        <v>53.0</v>
      </c>
      <c r="AU152" s="9">
        <f t="shared" si="16"/>
        <v>1</v>
      </c>
      <c r="AW152" s="3">
        <v>4.3</v>
      </c>
      <c r="AX152" s="9">
        <f t="shared" si="17"/>
        <v>0.9866130822</v>
      </c>
      <c r="AZ152" s="4">
        <v>66.571</v>
      </c>
      <c r="BA152" s="9">
        <f t="shared" si="18"/>
        <v>1</v>
      </c>
      <c r="BC152" s="3">
        <v>1.0</v>
      </c>
      <c r="BD152" s="9">
        <f t="shared" si="19"/>
        <v>0.7310585786</v>
      </c>
      <c r="BF152" s="3">
        <v>2.0</v>
      </c>
      <c r="BG152" s="9">
        <f t="shared" si="20"/>
        <v>0.880797078</v>
      </c>
    </row>
    <row r="153" ht="15.75" customHeight="1">
      <c r="A153" s="3">
        <v>67.0</v>
      </c>
      <c r="B153" s="9">
        <f t="shared" si="1"/>
        <v>1</v>
      </c>
      <c r="D153" s="3">
        <v>2.0</v>
      </c>
      <c r="E153" s="9">
        <f t="shared" si="2"/>
        <v>0.880797078</v>
      </c>
      <c r="G153" s="3">
        <v>1.0</v>
      </c>
      <c r="H153" s="9">
        <f t="shared" si="3"/>
        <v>0.7310585786</v>
      </c>
      <c r="J153" s="3">
        <v>2.0</v>
      </c>
      <c r="K153" s="9">
        <f t="shared" si="4"/>
        <v>0.880797078</v>
      </c>
      <c r="M153" s="3">
        <v>1.0</v>
      </c>
      <c r="N153" s="9">
        <f t="shared" si="5"/>
        <v>0.7310585786</v>
      </c>
      <c r="P153" s="3">
        <v>1.0</v>
      </c>
      <c r="Q153" s="9">
        <f t="shared" si="6"/>
        <v>0.7310585786</v>
      </c>
      <c r="S153" s="3">
        <v>2.0</v>
      </c>
      <c r="T153" s="9">
        <f t="shared" si="7"/>
        <v>0.880797078</v>
      </c>
      <c r="V153" s="3">
        <v>2.0</v>
      </c>
      <c r="W153" s="9">
        <f t="shared" si="8"/>
        <v>0.880797078</v>
      </c>
      <c r="Y153" s="3">
        <v>2.0</v>
      </c>
      <c r="Z153" s="9">
        <f t="shared" si="9"/>
        <v>0.880797078</v>
      </c>
      <c r="AB153" s="4">
        <v>2.0</v>
      </c>
      <c r="AC153" s="9">
        <f t="shared" si="10"/>
        <v>0.880797078</v>
      </c>
      <c r="AE153" s="4">
        <v>2.0</v>
      </c>
      <c r="AF153" s="9">
        <f t="shared" si="11"/>
        <v>0.880797078</v>
      </c>
      <c r="AH153" s="4">
        <v>2.0</v>
      </c>
      <c r="AI153" s="9">
        <f t="shared" si="12"/>
        <v>0.880797078</v>
      </c>
      <c r="AK153" s="4">
        <v>2.0</v>
      </c>
      <c r="AL153" s="9">
        <f t="shared" si="13"/>
        <v>0.880797078</v>
      </c>
      <c r="AN153" s="3">
        <v>1.5</v>
      </c>
      <c r="AO153" s="9">
        <f t="shared" si="14"/>
        <v>0.8175744762</v>
      </c>
      <c r="AQ153" s="3">
        <v>179.0</v>
      </c>
      <c r="AR153" s="9">
        <f t="shared" si="15"/>
        <v>1</v>
      </c>
      <c r="AT153" s="3">
        <v>69.0</v>
      </c>
      <c r="AU153" s="9">
        <f t="shared" si="16"/>
        <v>1</v>
      </c>
      <c r="AW153" s="3">
        <v>2.9</v>
      </c>
      <c r="AX153" s="9">
        <f t="shared" si="17"/>
        <v>0.9478464369</v>
      </c>
      <c r="AZ153" s="4">
        <v>66.571</v>
      </c>
      <c r="BA153" s="9">
        <f t="shared" si="18"/>
        <v>1</v>
      </c>
      <c r="BC153" s="3">
        <v>1.0</v>
      </c>
      <c r="BD153" s="9">
        <f t="shared" si="19"/>
        <v>0.7310585786</v>
      </c>
      <c r="BF153" s="3">
        <v>2.0</v>
      </c>
      <c r="BG153" s="9">
        <f t="shared" si="20"/>
        <v>0.880797078</v>
      </c>
    </row>
    <row r="154" ht="15.75" customHeight="1">
      <c r="A154" s="3">
        <v>69.0</v>
      </c>
      <c r="B154" s="9">
        <f t="shared" si="1"/>
        <v>1</v>
      </c>
      <c r="D154" s="3">
        <v>2.0</v>
      </c>
      <c r="E154" s="9">
        <f t="shared" si="2"/>
        <v>0.880797078</v>
      </c>
      <c r="G154" s="3">
        <v>2.0</v>
      </c>
      <c r="H154" s="9">
        <f t="shared" si="3"/>
        <v>0.880797078</v>
      </c>
      <c r="J154" s="3">
        <v>2.0</v>
      </c>
      <c r="K154" s="9">
        <f t="shared" si="4"/>
        <v>0.880797078</v>
      </c>
      <c r="M154" s="3">
        <v>1.0</v>
      </c>
      <c r="N154" s="9">
        <f t="shared" si="5"/>
        <v>0.880797078</v>
      </c>
      <c r="P154" s="3">
        <v>2.0</v>
      </c>
      <c r="Q154" s="9">
        <f t="shared" si="6"/>
        <v>0.880797078</v>
      </c>
      <c r="S154" s="3">
        <v>2.0</v>
      </c>
      <c r="T154" s="9">
        <f t="shared" si="7"/>
        <v>0.880797078</v>
      </c>
      <c r="V154" s="3">
        <v>2.0</v>
      </c>
      <c r="W154" s="9">
        <f t="shared" si="8"/>
        <v>0.880797078</v>
      </c>
      <c r="Y154" s="3">
        <v>2.0</v>
      </c>
      <c r="Z154" s="9">
        <f t="shared" si="9"/>
        <v>0.880797078</v>
      </c>
      <c r="AB154" s="3">
        <v>2.0</v>
      </c>
      <c r="AC154" s="9">
        <f t="shared" si="10"/>
        <v>0.880797078</v>
      </c>
      <c r="AE154" s="3">
        <v>2.0</v>
      </c>
      <c r="AF154" s="9">
        <f t="shared" si="11"/>
        <v>0.880797078</v>
      </c>
      <c r="AH154" s="3">
        <v>2.0</v>
      </c>
      <c r="AI154" s="9">
        <f t="shared" si="12"/>
        <v>0.880797078</v>
      </c>
      <c r="AK154" s="3">
        <v>2.0</v>
      </c>
      <c r="AL154" s="9">
        <f t="shared" si="13"/>
        <v>0.880797078</v>
      </c>
      <c r="AN154" s="3">
        <v>3.2</v>
      </c>
      <c r="AO154" s="9">
        <f t="shared" si="14"/>
        <v>0.9608342772</v>
      </c>
      <c r="AQ154" s="3">
        <v>119.0</v>
      </c>
      <c r="AR154" s="9">
        <f t="shared" si="15"/>
        <v>1</v>
      </c>
      <c r="AT154" s="3">
        <v>136.0</v>
      </c>
      <c r="AU154" s="9">
        <f t="shared" si="16"/>
        <v>1</v>
      </c>
      <c r="AW154" s="4">
        <v>3.978</v>
      </c>
      <c r="AX154" s="9">
        <f t="shared" si="17"/>
        <v>0.9816210617</v>
      </c>
      <c r="AZ154" s="4">
        <v>66.571</v>
      </c>
      <c r="BA154" s="9">
        <f t="shared" si="18"/>
        <v>1</v>
      </c>
      <c r="BC154" s="3">
        <v>2.0</v>
      </c>
      <c r="BD154" s="9">
        <f t="shared" si="19"/>
        <v>0.880797078</v>
      </c>
      <c r="BF154" s="3">
        <v>2.0</v>
      </c>
      <c r="BG154" s="9">
        <f t="shared" si="20"/>
        <v>0.880797078</v>
      </c>
    </row>
    <row r="155" ht="15.75" customHeight="1">
      <c r="A155" s="3">
        <v>72.0</v>
      </c>
      <c r="B155" s="9">
        <f t="shared" si="1"/>
        <v>1</v>
      </c>
      <c r="D155" s="3">
        <v>1.0</v>
      </c>
      <c r="E155" s="9">
        <f t="shared" si="2"/>
        <v>0.7310585786</v>
      </c>
      <c r="G155" s="3">
        <v>2.0</v>
      </c>
      <c r="H155" s="9">
        <f t="shared" si="3"/>
        <v>0.880797078</v>
      </c>
      <c r="J155" s="3">
        <v>1.0</v>
      </c>
      <c r="K155" s="9">
        <f t="shared" si="4"/>
        <v>0.7310585786</v>
      </c>
      <c r="M155" s="3">
        <v>1.0</v>
      </c>
      <c r="N155" s="9">
        <f t="shared" si="5"/>
        <v>0.880797078</v>
      </c>
      <c r="P155" s="3">
        <v>2.0</v>
      </c>
      <c r="Q155" s="9">
        <f t="shared" si="6"/>
        <v>0.880797078</v>
      </c>
      <c r="S155" s="3">
        <v>2.0</v>
      </c>
      <c r="T155" s="9">
        <f t="shared" si="7"/>
        <v>0.880797078</v>
      </c>
      <c r="V155" s="3">
        <v>2.0</v>
      </c>
      <c r="W155" s="9">
        <f t="shared" si="8"/>
        <v>0.880797078</v>
      </c>
      <c r="Y155" s="3">
        <v>1.0</v>
      </c>
      <c r="Z155" s="9">
        <f t="shared" si="9"/>
        <v>0.7310585786</v>
      </c>
      <c r="AB155" s="3">
        <v>2.0</v>
      </c>
      <c r="AC155" s="9">
        <f t="shared" si="10"/>
        <v>0.880797078</v>
      </c>
      <c r="AE155" s="3">
        <v>2.0</v>
      </c>
      <c r="AF155" s="9">
        <f t="shared" si="11"/>
        <v>0.880797078</v>
      </c>
      <c r="AH155" s="3">
        <v>2.0</v>
      </c>
      <c r="AI155" s="9">
        <f t="shared" si="12"/>
        <v>0.880797078</v>
      </c>
      <c r="AK155" s="3">
        <v>2.0</v>
      </c>
      <c r="AL155" s="9">
        <f t="shared" si="13"/>
        <v>0.880797078</v>
      </c>
      <c r="AN155" s="3">
        <v>1.0</v>
      </c>
      <c r="AO155" s="9">
        <f t="shared" si="14"/>
        <v>0.7310585786</v>
      </c>
      <c r="AQ155" s="3">
        <v>115.0</v>
      </c>
      <c r="AR155" s="9">
        <f t="shared" si="15"/>
        <v>1</v>
      </c>
      <c r="AT155" s="3">
        <v>52.0</v>
      </c>
      <c r="AU155" s="9">
        <f t="shared" si="16"/>
        <v>1</v>
      </c>
      <c r="AW155" s="3">
        <v>3.4</v>
      </c>
      <c r="AX155" s="9">
        <f t="shared" si="17"/>
        <v>0.9677045353</v>
      </c>
      <c r="AZ155" s="3">
        <v>50.0</v>
      </c>
      <c r="BA155" s="9">
        <f t="shared" si="18"/>
        <v>1</v>
      </c>
      <c r="BC155" s="3">
        <v>2.0</v>
      </c>
      <c r="BD155" s="9">
        <f t="shared" si="19"/>
        <v>0.880797078</v>
      </c>
      <c r="BF155" s="3">
        <v>2.0</v>
      </c>
      <c r="BG155" s="9">
        <f t="shared" si="20"/>
        <v>0.880797078</v>
      </c>
    </row>
    <row r="156" ht="15.75" customHeight="1">
      <c r="A156" s="3">
        <v>78.0</v>
      </c>
      <c r="B156" s="9">
        <f t="shared" si="1"/>
        <v>1</v>
      </c>
      <c r="D156" s="3">
        <v>1.0</v>
      </c>
      <c r="E156" s="9">
        <f t="shared" si="2"/>
        <v>0.7310585786</v>
      </c>
      <c r="G156" s="3">
        <v>2.0</v>
      </c>
      <c r="H156" s="9">
        <f t="shared" si="3"/>
        <v>0.880797078</v>
      </c>
      <c r="J156" s="3">
        <v>2.0</v>
      </c>
      <c r="K156" s="9">
        <f t="shared" si="4"/>
        <v>0.880797078</v>
      </c>
      <c r="M156" s="3">
        <v>1.0</v>
      </c>
      <c r="N156" s="9">
        <f t="shared" si="5"/>
        <v>0.880797078</v>
      </c>
      <c r="P156" s="3">
        <v>2.0</v>
      </c>
      <c r="Q156" s="9">
        <f t="shared" si="6"/>
        <v>0.880797078</v>
      </c>
      <c r="S156" s="3">
        <v>2.0</v>
      </c>
      <c r="T156" s="9">
        <f t="shared" si="7"/>
        <v>0.880797078</v>
      </c>
      <c r="V156" s="3">
        <v>2.0</v>
      </c>
      <c r="W156" s="9">
        <f t="shared" si="8"/>
        <v>0.880797078</v>
      </c>
      <c r="Y156" s="3">
        <v>2.0</v>
      </c>
      <c r="Z156" s="9">
        <f t="shared" si="9"/>
        <v>0.880797078</v>
      </c>
      <c r="AB156" s="3">
        <v>2.0</v>
      </c>
      <c r="AC156" s="9">
        <f t="shared" si="10"/>
        <v>0.880797078</v>
      </c>
      <c r="AE156" s="3">
        <v>2.0</v>
      </c>
      <c r="AF156" s="9">
        <f t="shared" si="11"/>
        <v>0.880797078</v>
      </c>
      <c r="AH156" s="3">
        <v>2.0</v>
      </c>
      <c r="AI156" s="9">
        <f t="shared" si="12"/>
        <v>0.880797078</v>
      </c>
      <c r="AK156" s="3">
        <v>2.0</v>
      </c>
      <c r="AL156" s="9">
        <f t="shared" si="13"/>
        <v>0.880797078</v>
      </c>
      <c r="AN156" s="3">
        <v>0.7</v>
      </c>
      <c r="AO156" s="9">
        <f t="shared" si="14"/>
        <v>0.6681877722</v>
      </c>
      <c r="AQ156" s="3">
        <v>96.0</v>
      </c>
      <c r="AR156" s="9">
        <f t="shared" si="15"/>
        <v>1</v>
      </c>
      <c r="AT156" s="3">
        <v>32.0</v>
      </c>
      <c r="AU156" s="9">
        <f t="shared" si="16"/>
        <v>1</v>
      </c>
      <c r="AW156" s="3">
        <v>4.0</v>
      </c>
      <c r="AX156" s="9">
        <f t="shared" si="17"/>
        <v>0.98201379</v>
      </c>
      <c r="AZ156" s="4">
        <v>66.571</v>
      </c>
      <c r="BA156" s="9">
        <f t="shared" si="18"/>
        <v>1</v>
      </c>
      <c r="BC156" s="3">
        <v>1.0</v>
      </c>
      <c r="BD156" s="9">
        <f t="shared" si="19"/>
        <v>0.7310585786</v>
      </c>
      <c r="BF156" s="3">
        <v>2.0</v>
      </c>
      <c r="BG156" s="9">
        <f t="shared" si="20"/>
        <v>0.880797078</v>
      </c>
    </row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4.14"/>
    <col customWidth="1" min="9" max="10" width="8.71"/>
    <col customWidth="1" min="11" max="11" width="18.14"/>
    <col customWidth="1" min="12" max="13" width="8.71"/>
    <col customWidth="1" min="14" max="14" width="13.86"/>
    <col customWidth="1" min="15" max="26" width="8.71"/>
  </cols>
  <sheetData>
    <row r="1">
      <c r="A1" s="5" t="s">
        <v>0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2" t="s">
        <v>19</v>
      </c>
      <c r="H1" s="6" t="s">
        <v>21</v>
      </c>
      <c r="I1" s="7"/>
      <c r="K1" s="8" t="s">
        <v>22</v>
      </c>
      <c r="L1" s="5" t="s">
        <v>0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</row>
    <row r="2">
      <c r="A2" s="9">
        <v>30.0</v>
      </c>
      <c r="B2" s="9">
        <v>2.5</v>
      </c>
      <c r="C2" s="9">
        <v>165.0</v>
      </c>
      <c r="D2" s="9">
        <v>64.0</v>
      </c>
      <c r="E2" s="9">
        <v>2.8</v>
      </c>
      <c r="F2" s="9">
        <v>43.5</v>
      </c>
      <c r="G2" s="3">
        <v>1.0</v>
      </c>
      <c r="H2" s="10" t="s">
        <v>23</v>
      </c>
      <c r="I2" s="11">
        <f>I4-1.5*I6</f>
        <v>-0.25</v>
      </c>
      <c r="K2" s="12">
        <v>0.0</v>
      </c>
      <c r="L2" s="9" t="b">
        <f t="shared" ref="L2:L156" si="1">OR(A2&lt;$I$9,A2&gt;$I$10)</f>
        <v>0</v>
      </c>
      <c r="M2" s="9" t="b">
        <f t="shared" ref="M2:M156" si="2">OR(B2&lt;$I$2,B2&gt;$I$3)</f>
        <v>0</v>
      </c>
      <c r="N2" s="9" t="b">
        <f t="shared" ref="N2:N156" si="3">OR(C2&lt;$I$16,C2&gt;$I$17)</f>
        <v>0</v>
      </c>
      <c r="O2" s="9" t="b">
        <f t="shared" ref="O2:O156" si="4">OR(D2&lt;$I$24,D2&gt;$I$25)</f>
        <v>0</v>
      </c>
      <c r="P2" s="9" t="b">
        <f t="shared" ref="P2:P156" si="5">OR(E2&lt;$I$31,E2&gt;$I$32)</f>
        <v>0</v>
      </c>
      <c r="Q2" s="9" t="b">
        <f t="shared" ref="Q2:Q156" si="6">OR(F2&lt;$I$38,F2&gt;$I$39)</f>
        <v>0</v>
      </c>
    </row>
    <row r="3">
      <c r="A3" s="9">
        <v>31.0</v>
      </c>
      <c r="B3" s="9">
        <v>8.0</v>
      </c>
      <c r="C3" s="9">
        <v>122.357</v>
      </c>
      <c r="D3" s="9">
        <v>101.0</v>
      </c>
      <c r="E3" s="9">
        <v>2.2</v>
      </c>
      <c r="F3" s="9">
        <v>43.5</v>
      </c>
      <c r="G3" s="3">
        <v>1.0</v>
      </c>
      <c r="H3" s="10" t="s">
        <v>24</v>
      </c>
      <c r="I3" s="11">
        <f>I5+1.5*I6</f>
        <v>2.55</v>
      </c>
      <c r="K3" s="12">
        <v>1.0</v>
      </c>
      <c r="L3" s="9" t="b">
        <f t="shared" si="1"/>
        <v>0</v>
      </c>
      <c r="M3" s="13" t="b">
        <f t="shared" si="2"/>
        <v>1</v>
      </c>
      <c r="N3" s="9" t="b">
        <f t="shared" si="3"/>
        <v>0</v>
      </c>
      <c r="O3" s="9" t="b">
        <f t="shared" si="4"/>
        <v>0</v>
      </c>
      <c r="P3" s="9" t="b">
        <f t="shared" si="5"/>
        <v>0</v>
      </c>
      <c r="Q3" s="9" t="b">
        <f t="shared" si="6"/>
        <v>0</v>
      </c>
    </row>
    <row r="4">
      <c r="A4" s="9">
        <v>33.0</v>
      </c>
      <c r="B4" s="9">
        <v>0.7</v>
      </c>
      <c r="C4" s="9">
        <v>63.0</v>
      </c>
      <c r="D4" s="9">
        <v>80.0</v>
      </c>
      <c r="E4" s="9">
        <v>3.0</v>
      </c>
      <c r="F4" s="9">
        <v>31.0</v>
      </c>
      <c r="G4" s="3">
        <v>1.0</v>
      </c>
      <c r="H4" s="10" t="s">
        <v>25</v>
      </c>
      <c r="I4" s="11">
        <f>QUARTILE(B2:B156,1)</f>
        <v>0.8</v>
      </c>
      <c r="K4" s="12">
        <v>2.0</v>
      </c>
      <c r="L4" s="9" t="b">
        <f t="shared" si="1"/>
        <v>0</v>
      </c>
      <c r="M4" s="9" t="b">
        <f t="shared" si="2"/>
        <v>0</v>
      </c>
      <c r="N4" s="9" t="b">
        <f t="shared" si="3"/>
        <v>0</v>
      </c>
      <c r="O4" s="9" t="b">
        <f t="shared" si="4"/>
        <v>0</v>
      </c>
      <c r="P4" s="9" t="b">
        <f t="shared" si="5"/>
        <v>0</v>
      </c>
      <c r="Q4" s="9" t="b">
        <f t="shared" si="6"/>
        <v>0</v>
      </c>
    </row>
    <row r="5">
      <c r="A5" s="9">
        <v>34.0</v>
      </c>
      <c r="B5" s="9">
        <v>2.8</v>
      </c>
      <c r="C5" s="9">
        <v>127.0</v>
      </c>
      <c r="D5" s="9">
        <v>182.0</v>
      </c>
      <c r="E5" s="9">
        <v>3.152</v>
      </c>
      <c r="F5" s="9">
        <v>43.5</v>
      </c>
      <c r="G5" s="3">
        <v>1.0</v>
      </c>
      <c r="H5" s="10" t="s">
        <v>26</v>
      </c>
      <c r="I5" s="11">
        <f>QUARTILE(B2:B156,3)</f>
        <v>1.5</v>
      </c>
      <c r="K5" s="12">
        <v>3.0</v>
      </c>
      <c r="L5" s="9" t="b">
        <f t="shared" si="1"/>
        <v>0</v>
      </c>
      <c r="M5" s="13" t="b">
        <f t="shared" si="2"/>
        <v>1</v>
      </c>
      <c r="N5" s="9" t="b">
        <f t="shared" si="3"/>
        <v>0</v>
      </c>
      <c r="O5" s="9" t="b">
        <f t="shared" si="4"/>
        <v>0</v>
      </c>
      <c r="P5" s="9" t="b">
        <f t="shared" si="5"/>
        <v>0</v>
      </c>
      <c r="Q5" s="9" t="b">
        <f t="shared" si="6"/>
        <v>0</v>
      </c>
    </row>
    <row r="6">
      <c r="A6" s="9">
        <v>35.0</v>
      </c>
      <c r="B6" s="9">
        <v>1.5</v>
      </c>
      <c r="C6" s="9">
        <v>138.0</v>
      </c>
      <c r="D6" s="9">
        <v>58.0</v>
      </c>
      <c r="E6" s="9">
        <v>2.6</v>
      </c>
      <c r="F6" s="9">
        <v>43.5</v>
      </c>
      <c r="G6" s="3">
        <v>1.0</v>
      </c>
      <c r="H6" s="10" t="s">
        <v>27</v>
      </c>
      <c r="I6" s="11">
        <f>I5-I4</f>
        <v>0.7</v>
      </c>
      <c r="K6" s="12">
        <v>4.0</v>
      </c>
      <c r="L6" s="9" t="b">
        <f t="shared" si="1"/>
        <v>0</v>
      </c>
      <c r="M6" s="9" t="b">
        <f t="shared" si="2"/>
        <v>0</v>
      </c>
      <c r="N6" s="9" t="b">
        <f t="shared" si="3"/>
        <v>0</v>
      </c>
      <c r="O6" s="9" t="b">
        <f t="shared" si="4"/>
        <v>0</v>
      </c>
      <c r="P6" s="9" t="b">
        <f t="shared" si="5"/>
        <v>0</v>
      </c>
      <c r="Q6" s="9" t="b">
        <f t="shared" si="6"/>
        <v>0</v>
      </c>
    </row>
    <row r="7">
      <c r="A7" s="9">
        <v>37.0</v>
      </c>
      <c r="B7" s="9">
        <v>0.6</v>
      </c>
      <c r="C7" s="9">
        <v>67.0</v>
      </c>
      <c r="D7" s="9">
        <v>28.0</v>
      </c>
      <c r="E7" s="9">
        <v>4.2</v>
      </c>
      <c r="F7" s="9">
        <v>43.5</v>
      </c>
      <c r="G7" s="3">
        <v>1.0</v>
      </c>
      <c r="K7" s="12">
        <v>5.0</v>
      </c>
      <c r="L7" s="9" t="b">
        <f t="shared" si="1"/>
        <v>0</v>
      </c>
      <c r="M7" s="9" t="b">
        <f t="shared" si="2"/>
        <v>0</v>
      </c>
      <c r="N7" s="9" t="b">
        <f t="shared" si="3"/>
        <v>0</v>
      </c>
      <c r="O7" s="9" t="b">
        <f t="shared" si="4"/>
        <v>0</v>
      </c>
      <c r="P7" s="9" t="b">
        <f t="shared" si="5"/>
        <v>0</v>
      </c>
      <c r="Q7" s="9" t="b">
        <f t="shared" si="6"/>
        <v>0</v>
      </c>
    </row>
    <row r="8">
      <c r="A8" s="9">
        <v>38.0</v>
      </c>
      <c r="B8" s="9">
        <v>1.2</v>
      </c>
      <c r="C8" s="9">
        <v>118.0</v>
      </c>
      <c r="D8" s="9">
        <v>16.0</v>
      </c>
      <c r="E8" s="9">
        <v>2.8</v>
      </c>
      <c r="F8" s="9">
        <v>43.5</v>
      </c>
      <c r="G8" s="3">
        <v>1.0</v>
      </c>
      <c r="H8" s="6" t="s">
        <v>28</v>
      </c>
      <c r="I8" s="7"/>
      <c r="K8" s="12">
        <v>6.0</v>
      </c>
      <c r="L8" s="9" t="b">
        <f t="shared" si="1"/>
        <v>0</v>
      </c>
      <c r="M8" s="9" t="b">
        <f t="shared" si="2"/>
        <v>0</v>
      </c>
      <c r="N8" s="9" t="b">
        <f t="shared" si="3"/>
        <v>0</v>
      </c>
      <c r="O8" s="9" t="b">
        <f t="shared" si="4"/>
        <v>0</v>
      </c>
      <c r="P8" s="9" t="b">
        <f t="shared" si="5"/>
        <v>0</v>
      </c>
      <c r="Q8" s="9" t="b">
        <f t="shared" si="6"/>
        <v>0</v>
      </c>
    </row>
    <row r="9">
      <c r="A9" s="9">
        <v>38.0</v>
      </c>
      <c r="B9" s="9">
        <v>0.4</v>
      </c>
      <c r="C9" s="9">
        <v>243.0</v>
      </c>
      <c r="D9" s="9">
        <v>49.0</v>
      </c>
      <c r="E9" s="9">
        <v>3.8</v>
      </c>
      <c r="F9" s="9">
        <v>90.0</v>
      </c>
      <c r="G9" s="3">
        <v>1.0</v>
      </c>
      <c r="H9" s="10" t="s">
        <v>23</v>
      </c>
      <c r="I9" s="11">
        <f>I11-1.5*I13</f>
        <v>5</v>
      </c>
      <c r="K9" s="12">
        <v>7.0</v>
      </c>
      <c r="L9" s="9" t="b">
        <f t="shared" si="1"/>
        <v>0</v>
      </c>
      <c r="M9" s="9" t="b">
        <f t="shared" si="2"/>
        <v>0</v>
      </c>
      <c r="N9" s="13" t="b">
        <f t="shared" si="3"/>
        <v>1</v>
      </c>
      <c r="O9" s="9" t="b">
        <f t="shared" si="4"/>
        <v>0</v>
      </c>
      <c r="P9" s="9" t="b">
        <f t="shared" si="5"/>
        <v>0</v>
      </c>
      <c r="Q9" s="9" t="b">
        <f t="shared" si="6"/>
        <v>0</v>
      </c>
    </row>
    <row r="10">
      <c r="A10" s="9">
        <v>39.0</v>
      </c>
      <c r="B10" s="9">
        <v>2.3</v>
      </c>
      <c r="C10" s="9">
        <v>280.0</v>
      </c>
      <c r="D10" s="9">
        <v>98.0</v>
      </c>
      <c r="E10" s="9">
        <v>3.8</v>
      </c>
      <c r="F10" s="9">
        <v>40.0</v>
      </c>
      <c r="G10" s="3">
        <v>1.0</v>
      </c>
      <c r="H10" s="10" t="s">
        <v>24</v>
      </c>
      <c r="I10" s="11">
        <f>I12+1.5*I13</f>
        <v>77</v>
      </c>
      <c r="K10" s="12">
        <v>8.0</v>
      </c>
      <c r="L10" s="9" t="b">
        <f t="shared" si="1"/>
        <v>0</v>
      </c>
      <c r="M10" s="9" t="b">
        <f t="shared" si="2"/>
        <v>0</v>
      </c>
      <c r="N10" s="13" t="b">
        <f t="shared" si="3"/>
        <v>1</v>
      </c>
      <c r="O10" s="9" t="b">
        <f t="shared" si="4"/>
        <v>0</v>
      </c>
      <c r="P10" s="9" t="b">
        <f t="shared" si="5"/>
        <v>0</v>
      </c>
      <c r="Q10" s="9" t="b">
        <f t="shared" si="6"/>
        <v>0</v>
      </c>
    </row>
    <row r="11">
      <c r="A11" s="9">
        <v>41.0</v>
      </c>
      <c r="B11" s="9">
        <v>4.2</v>
      </c>
      <c r="C11" s="9">
        <v>65.0</v>
      </c>
      <c r="D11" s="9">
        <v>120.0</v>
      </c>
      <c r="E11" s="9">
        <v>3.4</v>
      </c>
      <c r="F11" s="9">
        <v>43.5</v>
      </c>
      <c r="G11" s="3">
        <v>1.0</v>
      </c>
      <c r="H11" s="10" t="s">
        <v>25</v>
      </c>
      <c r="I11" s="11">
        <f>QUARTILE(A2:A156,1)</f>
        <v>32</v>
      </c>
      <c r="K11" s="12">
        <v>9.0</v>
      </c>
      <c r="L11" s="9" t="b">
        <f t="shared" si="1"/>
        <v>0</v>
      </c>
      <c r="M11" s="13" t="b">
        <f t="shared" si="2"/>
        <v>1</v>
      </c>
      <c r="N11" s="9" t="b">
        <f t="shared" si="3"/>
        <v>0</v>
      </c>
      <c r="O11" s="9" t="b">
        <f t="shared" si="4"/>
        <v>0</v>
      </c>
      <c r="P11" s="9" t="b">
        <f t="shared" si="5"/>
        <v>0</v>
      </c>
      <c r="Q11" s="9" t="b">
        <f t="shared" si="6"/>
        <v>0</v>
      </c>
    </row>
    <row r="12">
      <c r="A12" s="9">
        <v>42.0</v>
      </c>
      <c r="B12" s="9">
        <v>4.6</v>
      </c>
      <c r="C12" s="9">
        <v>122.357</v>
      </c>
      <c r="D12" s="9">
        <v>55.0</v>
      </c>
      <c r="E12" s="9">
        <v>3.3</v>
      </c>
      <c r="F12" s="9">
        <v>43.5</v>
      </c>
      <c r="G12" s="3">
        <v>1.0</v>
      </c>
      <c r="H12" s="10" t="s">
        <v>26</v>
      </c>
      <c r="I12" s="11">
        <f>QUARTILE(A2:A156,3)</f>
        <v>50</v>
      </c>
      <c r="K12" s="12">
        <v>10.0</v>
      </c>
      <c r="L12" s="9" t="b">
        <f t="shared" si="1"/>
        <v>0</v>
      </c>
      <c r="M12" s="9" t="b">
        <f t="shared" si="2"/>
        <v>1</v>
      </c>
      <c r="N12" s="9" t="b">
        <f t="shared" si="3"/>
        <v>0</v>
      </c>
      <c r="O12" s="9" t="b">
        <f t="shared" si="4"/>
        <v>0</v>
      </c>
      <c r="P12" s="9" t="b">
        <f t="shared" si="5"/>
        <v>0</v>
      </c>
      <c r="Q12" s="9" t="b">
        <f t="shared" si="6"/>
        <v>0</v>
      </c>
    </row>
    <row r="13">
      <c r="A13" s="9">
        <v>42.0</v>
      </c>
      <c r="B13" s="9">
        <v>0.5</v>
      </c>
      <c r="C13" s="9">
        <v>62.0</v>
      </c>
      <c r="D13" s="9">
        <v>68.0</v>
      </c>
      <c r="E13" s="9">
        <v>3.8</v>
      </c>
      <c r="F13" s="9">
        <v>29.0</v>
      </c>
      <c r="G13" s="3">
        <v>1.0</v>
      </c>
      <c r="H13" s="10" t="s">
        <v>27</v>
      </c>
      <c r="I13" s="11">
        <f>I12-I11</f>
        <v>18</v>
      </c>
      <c r="K13" s="12">
        <v>11.0</v>
      </c>
      <c r="L13" s="9" t="b">
        <f t="shared" si="1"/>
        <v>0</v>
      </c>
      <c r="M13" s="9" t="b">
        <f t="shared" si="2"/>
        <v>0</v>
      </c>
      <c r="N13" s="9" t="b">
        <f t="shared" si="3"/>
        <v>0</v>
      </c>
      <c r="O13" s="9" t="b">
        <f t="shared" si="4"/>
        <v>0</v>
      </c>
      <c r="P13" s="9" t="b">
        <f t="shared" si="5"/>
        <v>0</v>
      </c>
      <c r="Q13" s="9" t="b">
        <f t="shared" si="6"/>
        <v>0</v>
      </c>
    </row>
    <row r="14">
      <c r="A14" s="9">
        <v>43.0</v>
      </c>
      <c r="B14" s="9">
        <v>1.2</v>
      </c>
      <c r="C14" s="9">
        <v>100.0</v>
      </c>
      <c r="D14" s="9">
        <v>19.0</v>
      </c>
      <c r="E14" s="9">
        <v>3.1</v>
      </c>
      <c r="F14" s="9">
        <v>42.0</v>
      </c>
      <c r="G14" s="3">
        <v>1.0</v>
      </c>
      <c r="K14" s="12">
        <v>12.0</v>
      </c>
      <c r="L14" s="9" t="b">
        <f t="shared" si="1"/>
        <v>0</v>
      </c>
      <c r="M14" s="9" t="b">
        <f t="shared" si="2"/>
        <v>0</v>
      </c>
      <c r="N14" s="9" t="b">
        <f t="shared" si="3"/>
        <v>0</v>
      </c>
      <c r="O14" s="9" t="b">
        <f t="shared" si="4"/>
        <v>0</v>
      </c>
      <c r="P14" s="9" t="b">
        <f t="shared" si="5"/>
        <v>0</v>
      </c>
      <c r="Q14" s="9" t="b">
        <f t="shared" si="6"/>
        <v>0</v>
      </c>
    </row>
    <row r="15">
      <c r="A15" s="9">
        <v>44.0</v>
      </c>
      <c r="B15" s="9">
        <v>0.9</v>
      </c>
      <c r="C15" s="9">
        <v>135.0</v>
      </c>
      <c r="D15" s="9">
        <v>55.0</v>
      </c>
      <c r="E15" s="9">
        <v>3.152</v>
      </c>
      <c r="F15" s="9">
        <v>41.0</v>
      </c>
      <c r="G15" s="3">
        <v>1.0</v>
      </c>
      <c r="H15" s="6" t="s">
        <v>29</v>
      </c>
      <c r="I15" s="7"/>
      <c r="K15" s="12">
        <v>13.0</v>
      </c>
      <c r="L15" s="9" t="b">
        <f t="shared" si="1"/>
        <v>0</v>
      </c>
      <c r="M15" s="9" t="b">
        <f t="shared" si="2"/>
        <v>0</v>
      </c>
      <c r="N15" s="9" t="b">
        <f t="shared" si="3"/>
        <v>0</v>
      </c>
      <c r="O15" s="9" t="b">
        <f t="shared" si="4"/>
        <v>0</v>
      </c>
      <c r="P15" s="9" t="b">
        <f t="shared" si="5"/>
        <v>0</v>
      </c>
      <c r="Q15" s="9" t="b">
        <f t="shared" si="6"/>
        <v>0</v>
      </c>
    </row>
    <row r="16">
      <c r="A16" s="9">
        <v>45.0</v>
      </c>
      <c r="B16" s="9">
        <v>1.9</v>
      </c>
      <c r="C16" s="9">
        <v>122.357</v>
      </c>
      <c r="D16" s="9">
        <v>114.0</v>
      </c>
      <c r="E16" s="9">
        <v>2.4</v>
      </c>
      <c r="F16" s="9">
        <v>43.5</v>
      </c>
      <c r="G16" s="3">
        <v>1.0</v>
      </c>
      <c r="H16" s="10" t="s">
        <v>23</v>
      </c>
      <c r="I16" s="11">
        <f>I18-1.5*I20</f>
        <v>11.4645</v>
      </c>
      <c r="K16" s="12">
        <v>14.0</v>
      </c>
      <c r="L16" s="9" t="b">
        <f t="shared" si="1"/>
        <v>0</v>
      </c>
      <c r="M16" s="9" t="b">
        <f t="shared" si="2"/>
        <v>0</v>
      </c>
      <c r="N16" s="9" t="b">
        <f t="shared" si="3"/>
        <v>0</v>
      </c>
      <c r="O16" s="9" t="b">
        <f t="shared" si="4"/>
        <v>0</v>
      </c>
      <c r="P16" s="9" t="b">
        <f t="shared" si="5"/>
        <v>0</v>
      </c>
      <c r="Q16" s="9" t="b">
        <f t="shared" si="6"/>
        <v>0</v>
      </c>
    </row>
    <row r="17">
      <c r="A17" s="9">
        <v>46.0</v>
      </c>
      <c r="B17" s="9">
        <v>7.6</v>
      </c>
      <c r="C17" s="9">
        <v>122.357</v>
      </c>
      <c r="D17" s="9">
        <v>242.0</v>
      </c>
      <c r="E17" s="9">
        <v>3.3</v>
      </c>
      <c r="F17" s="9">
        <v>50.0</v>
      </c>
      <c r="G17" s="3">
        <v>1.0</v>
      </c>
      <c r="H17" s="10" t="s">
        <v>24</v>
      </c>
      <c r="I17" s="11">
        <f>I19+1.5*I20</f>
        <v>188.8925</v>
      </c>
      <c r="K17" s="12">
        <v>15.0</v>
      </c>
      <c r="L17" s="9" t="b">
        <f t="shared" si="1"/>
        <v>0</v>
      </c>
      <c r="M17" s="13" t="b">
        <f t="shared" si="2"/>
        <v>1</v>
      </c>
      <c r="N17" s="9" t="b">
        <f t="shared" si="3"/>
        <v>0</v>
      </c>
      <c r="O17" s="13" t="b">
        <f t="shared" si="4"/>
        <v>1</v>
      </c>
      <c r="P17" s="9" t="b">
        <f t="shared" si="5"/>
        <v>0</v>
      </c>
      <c r="Q17" s="9" t="b">
        <f t="shared" si="6"/>
        <v>0</v>
      </c>
    </row>
    <row r="18">
      <c r="A18" s="9">
        <v>47.0</v>
      </c>
      <c r="B18" s="9">
        <v>2.0</v>
      </c>
      <c r="C18" s="9">
        <v>84.0</v>
      </c>
      <c r="D18" s="9">
        <v>23.0</v>
      </c>
      <c r="E18" s="9">
        <v>4.2</v>
      </c>
      <c r="F18" s="9">
        <v>66.0</v>
      </c>
      <c r="G18" s="3">
        <v>1.0</v>
      </c>
      <c r="H18" s="10" t="s">
        <v>25</v>
      </c>
      <c r="I18" s="11">
        <f>QUARTILE(C2:C156,1)</f>
        <v>78</v>
      </c>
      <c r="K18" s="12">
        <v>16.0</v>
      </c>
      <c r="L18" s="9" t="b">
        <f t="shared" si="1"/>
        <v>0</v>
      </c>
      <c r="M18" s="9" t="b">
        <f t="shared" si="2"/>
        <v>0</v>
      </c>
      <c r="N18" s="9" t="b">
        <f t="shared" si="3"/>
        <v>0</v>
      </c>
      <c r="O18" s="9" t="b">
        <f t="shared" si="4"/>
        <v>0</v>
      </c>
      <c r="P18" s="9" t="b">
        <f t="shared" si="5"/>
        <v>0</v>
      </c>
      <c r="Q18" s="9" t="b">
        <f t="shared" si="6"/>
        <v>0</v>
      </c>
    </row>
    <row r="19">
      <c r="A19" s="9">
        <v>47.0</v>
      </c>
      <c r="B19" s="9">
        <v>1.7</v>
      </c>
      <c r="C19" s="9">
        <v>86.0</v>
      </c>
      <c r="D19" s="9">
        <v>20.0</v>
      </c>
      <c r="E19" s="9">
        <v>2.1</v>
      </c>
      <c r="F19" s="9">
        <v>46.0</v>
      </c>
      <c r="G19" s="3">
        <v>1.0</v>
      </c>
      <c r="H19" s="10" t="s">
        <v>26</v>
      </c>
      <c r="I19" s="11">
        <f>QUARTILE(C2:C156,3)</f>
        <v>122.357</v>
      </c>
      <c r="K19" s="12">
        <v>17.0</v>
      </c>
      <c r="L19" s="9" t="b">
        <f t="shared" si="1"/>
        <v>0</v>
      </c>
      <c r="M19" s="9" t="b">
        <f t="shared" si="2"/>
        <v>0</v>
      </c>
      <c r="N19" s="9" t="b">
        <f t="shared" si="3"/>
        <v>0</v>
      </c>
      <c r="O19" s="9" t="b">
        <f t="shared" si="4"/>
        <v>0</v>
      </c>
      <c r="P19" s="13" t="b">
        <f t="shared" si="5"/>
        <v>1</v>
      </c>
      <c r="Q19" s="9" t="b">
        <f t="shared" si="6"/>
        <v>0</v>
      </c>
    </row>
    <row r="20">
      <c r="A20" s="9">
        <v>47.0</v>
      </c>
      <c r="B20" s="9">
        <v>1.0</v>
      </c>
      <c r="C20" s="9">
        <v>166.0</v>
      </c>
      <c r="D20" s="9">
        <v>30.0</v>
      </c>
      <c r="E20" s="9">
        <v>2.6</v>
      </c>
      <c r="F20" s="9">
        <v>31.0</v>
      </c>
      <c r="G20" s="3">
        <v>1.0</v>
      </c>
      <c r="H20" s="10" t="s">
        <v>27</v>
      </c>
      <c r="I20" s="11">
        <f>I19-I18</f>
        <v>44.357</v>
      </c>
      <c r="K20" s="12">
        <v>18.0</v>
      </c>
      <c r="L20" s="9" t="b">
        <f t="shared" si="1"/>
        <v>0</v>
      </c>
      <c r="M20" s="9" t="b">
        <f t="shared" si="2"/>
        <v>0</v>
      </c>
      <c r="N20" s="9" t="b">
        <f t="shared" si="3"/>
        <v>0</v>
      </c>
      <c r="O20" s="9" t="b">
        <f t="shared" si="4"/>
        <v>0</v>
      </c>
      <c r="P20" s="9" t="b">
        <f t="shared" si="5"/>
        <v>0</v>
      </c>
      <c r="Q20" s="9" t="b">
        <f t="shared" si="6"/>
        <v>0</v>
      </c>
    </row>
    <row r="21" ht="15.75" customHeight="1">
      <c r="A21" s="9">
        <v>48.0</v>
      </c>
      <c r="B21" s="9">
        <v>4.8</v>
      </c>
      <c r="C21" s="9">
        <v>123.0</v>
      </c>
      <c r="D21" s="9">
        <v>157.0</v>
      </c>
      <c r="E21" s="9">
        <v>2.7</v>
      </c>
      <c r="F21" s="9">
        <v>31.0</v>
      </c>
      <c r="G21" s="3">
        <v>1.0</v>
      </c>
      <c r="K21" s="12">
        <v>19.0</v>
      </c>
      <c r="L21" s="9" t="b">
        <f t="shared" si="1"/>
        <v>0</v>
      </c>
      <c r="M21" s="13" t="b">
        <f t="shared" si="2"/>
        <v>1</v>
      </c>
      <c r="N21" s="9" t="b">
        <f t="shared" si="3"/>
        <v>0</v>
      </c>
      <c r="O21" s="9" t="b">
        <f t="shared" si="4"/>
        <v>0</v>
      </c>
      <c r="P21" s="9" t="b">
        <f t="shared" si="5"/>
        <v>0</v>
      </c>
      <c r="Q21" s="9" t="b">
        <f t="shared" si="6"/>
        <v>0</v>
      </c>
    </row>
    <row r="22" ht="15.75" customHeight="1">
      <c r="A22" s="9">
        <v>49.0</v>
      </c>
      <c r="B22" s="9">
        <v>1.4</v>
      </c>
      <c r="C22" s="9">
        <v>85.0</v>
      </c>
      <c r="D22" s="9">
        <v>70.0</v>
      </c>
      <c r="E22" s="9">
        <v>3.5</v>
      </c>
      <c r="F22" s="9">
        <v>35.0</v>
      </c>
      <c r="G22" s="3">
        <v>1.0</v>
      </c>
      <c r="K22" s="12">
        <v>20.0</v>
      </c>
      <c r="L22" s="9" t="b">
        <f t="shared" si="1"/>
        <v>0</v>
      </c>
      <c r="M22" s="9" t="b">
        <f t="shared" si="2"/>
        <v>0</v>
      </c>
      <c r="N22" s="9" t="b">
        <f t="shared" si="3"/>
        <v>0</v>
      </c>
      <c r="O22" s="9" t="b">
        <f t="shared" si="4"/>
        <v>0</v>
      </c>
      <c r="P22" s="9" t="b">
        <f t="shared" si="5"/>
        <v>0</v>
      </c>
      <c r="Q22" s="9" t="b">
        <f t="shared" si="6"/>
        <v>0</v>
      </c>
    </row>
    <row r="23" ht="15.75" customHeight="1">
      <c r="A23" s="9">
        <v>50.0</v>
      </c>
      <c r="B23" s="9">
        <v>2.8</v>
      </c>
      <c r="C23" s="9">
        <v>155.0</v>
      </c>
      <c r="D23" s="9">
        <v>75.0</v>
      </c>
      <c r="E23" s="9">
        <v>2.4</v>
      </c>
      <c r="F23" s="9">
        <v>32.0</v>
      </c>
      <c r="G23" s="3">
        <v>1.0</v>
      </c>
      <c r="H23" s="6" t="s">
        <v>15</v>
      </c>
      <c r="I23" s="7"/>
      <c r="K23" s="12">
        <v>21.0</v>
      </c>
      <c r="L23" s="9" t="b">
        <f t="shared" si="1"/>
        <v>0</v>
      </c>
      <c r="M23" s="13" t="b">
        <f t="shared" si="2"/>
        <v>1</v>
      </c>
      <c r="N23" s="9" t="b">
        <f t="shared" si="3"/>
        <v>0</v>
      </c>
      <c r="O23" s="9" t="b">
        <f t="shared" si="4"/>
        <v>0</v>
      </c>
      <c r="P23" s="9" t="b">
        <f t="shared" si="5"/>
        <v>0</v>
      </c>
      <c r="Q23" s="9" t="b">
        <f t="shared" si="6"/>
        <v>0</v>
      </c>
    </row>
    <row r="24" ht="15.75" customHeight="1">
      <c r="A24" s="9">
        <v>51.0</v>
      </c>
      <c r="B24" s="9">
        <v>2.543</v>
      </c>
      <c r="C24" s="9">
        <v>122.357</v>
      </c>
      <c r="D24" s="9">
        <v>99.833</v>
      </c>
      <c r="E24" s="9">
        <v>3.152</v>
      </c>
      <c r="F24" s="9">
        <v>43.5</v>
      </c>
      <c r="G24" s="3">
        <v>1.0</v>
      </c>
      <c r="H24" s="10" t="s">
        <v>23</v>
      </c>
      <c r="I24" s="11">
        <f>I26-1.5*I28</f>
        <v>-68.62475</v>
      </c>
      <c r="K24" s="12">
        <v>22.0</v>
      </c>
      <c r="L24" s="9" t="b">
        <f t="shared" si="1"/>
        <v>0</v>
      </c>
      <c r="M24" s="9" t="b">
        <f t="shared" si="2"/>
        <v>0</v>
      </c>
      <c r="N24" s="9" t="b">
        <f t="shared" si="3"/>
        <v>0</v>
      </c>
      <c r="O24" s="9" t="b">
        <f t="shared" si="4"/>
        <v>0</v>
      </c>
      <c r="P24" s="9" t="b">
        <f t="shared" si="5"/>
        <v>0</v>
      </c>
      <c r="Q24" s="9" t="b">
        <f t="shared" si="6"/>
        <v>0</v>
      </c>
    </row>
    <row r="25" ht="15.75" customHeight="1">
      <c r="A25" s="9">
        <v>54.0</v>
      </c>
      <c r="B25" s="9">
        <v>3.9</v>
      </c>
      <c r="C25" s="9">
        <v>120.0</v>
      </c>
      <c r="D25" s="9">
        <v>28.0</v>
      </c>
      <c r="E25" s="9">
        <v>3.5</v>
      </c>
      <c r="F25" s="9">
        <v>43.0</v>
      </c>
      <c r="G25" s="3">
        <v>1.0</v>
      </c>
      <c r="H25" s="10" t="s">
        <v>24</v>
      </c>
      <c r="I25" s="11">
        <f>I27+1.5*I28</f>
        <v>201.04125</v>
      </c>
      <c r="K25" s="12">
        <v>23.0</v>
      </c>
      <c r="L25" s="9" t="b">
        <f t="shared" si="1"/>
        <v>0</v>
      </c>
      <c r="M25" s="13" t="b">
        <f t="shared" si="2"/>
        <v>1</v>
      </c>
      <c r="N25" s="9" t="b">
        <f t="shared" si="3"/>
        <v>0</v>
      </c>
      <c r="O25" s="9" t="b">
        <f t="shared" si="4"/>
        <v>0</v>
      </c>
      <c r="P25" s="9" t="b">
        <f t="shared" si="5"/>
        <v>0</v>
      </c>
      <c r="Q25" s="9" t="b">
        <f t="shared" si="6"/>
        <v>0</v>
      </c>
    </row>
    <row r="26" ht="15.75" customHeight="1">
      <c r="A26" s="9">
        <v>56.0</v>
      </c>
      <c r="B26" s="9">
        <v>2.9</v>
      </c>
      <c r="C26" s="9">
        <v>90.0</v>
      </c>
      <c r="D26" s="9">
        <v>153.0</v>
      </c>
      <c r="E26" s="9">
        <v>4.0</v>
      </c>
      <c r="F26" s="9">
        <v>43.5</v>
      </c>
      <c r="G26" s="3">
        <v>1.0</v>
      </c>
      <c r="H26" s="10" t="s">
        <v>25</v>
      </c>
      <c r="I26" s="11">
        <f>QUARTILE(D2:D156,1)</f>
        <v>32.5</v>
      </c>
      <c r="K26" s="12">
        <v>24.0</v>
      </c>
      <c r="L26" s="9" t="b">
        <f t="shared" si="1"/>
        <v>0</v>
      </c>
      <c r="M26" s="13" t="b">
        <f t="shared" si="2"/>
        <v>1</v>
      </c>
      <c r="N26" s="9" t="b">
        <f t="shared" si="3"/>
        <v>0</v>
      </c>
      <c r="O26" s="9" t="b">
        <f t="shared" si="4"/>
        <v>0</v>
      </c>
      <c r="P26" s="9" t="b">
        <f t="shared" si="5"/>
        <v>0</v>
      </c>
      <c r="Q26" s="9" t="b">
        <f t="shared" si="6"/>
        <v>0</v>
      </c>
    </row>
    <row r="27" ht="15.75" customHeight="1">
      <c r="A27" s="9">
        <v>57.0</v>
      </c>
      <c r="B27" s="9">
        <v>4.1</v>
      </c>
      <c r="C27" s="9">
        <v>122.357</v>
      </c>
      <c r="D27" s="9">
        <v>48.0</v>
      </c>
      <c r="E27" s="9">
        <v>2.6</v>
      </c>
      <c r="F27" s="9">
        <v>73.0</v>
      </c>
      <c r="G27" s="3">
        <v>1.0</v>
      </c>
      <c r="H27" s="10" t="s">
        <v>26</v>
      </c>
      <c r="I27" s="11">
        <f>QUARTILE(D2:D156,3)</f>
        <v>99.9165</v>
      </c>
      <c r="K27" s="12">
        <v>25.0</v>
      </c>
      <c r="L27" s="9" t="b">
        <f t="shared" si="1"/>
        <v>0</v>
      </c>
      <c r="M27" s="13" t="b">
        <f t="shared" si="2"/>
        <v>1</v>
      </c>
      <c r="N27" s="9" t="b">
        <f t="shared" si="3"/>
        <v>0</v>
      </c>
      <c r="O27" s="9" t="b">
        <f t="shared" si="4"/>
        <v>0</v>
      </c>
      <c r="P27" s="9" t="b">
        <f t="shared" si="5"/>
        <v>0</v>
      </c>
      <c r="Q27" s="9" t="b">
        <f t="shared" si="6"/>
        <v>0</v>
      </c>
    </row>
    <row r="28" ht="15.75" customHeight="1">
      <c r="A28" s="9">
        <v>57.0</v>
      </c>
      <c r="B28" s="9">
        <v>4.6</v>
      </c>
      <c r="C28" s="9">
        <v>82.0</v>
      </c>
      <c r="D28" s="9">
        <v>55.0</v>
      </c>
      <c r="E28" s="9">
        <v>3.3</v>
      </c>
      <c r="F28" s="9">
        <v>30.0</v>
      </c>
      <c r="G28" s="3">
        <v>1.0</v>
      </c>
      <c r="H28" s="10" t="s">
        <v>27</v>
      </c>
      <c r="I28" s="11">
        <f>I27-I26</f>
        <v>67.4165</v>
      </c>
      <c r="K28" s="12">
        <v>26.0</v>
      </c>
      <c r="L28" s="9" t="b">
        <f t="shared" si="1"/>
        <v>0</v>
      </c>
      <c r="M28" s="13" t="b">
        <f t="shared" si="2"/>
        <v>1</v>
      </c>
      <c r="N28" s="9" t="b">
        <f t="shared" si="3"/>
        <v>0</v>
      </c>
      <c r="O28" s="9" t="b">
        <f t="shared" si="4"/>
        <v>0</v>
      </c>
      <c r="P28" s="9" t="b">
        <f t="shared" si="5"/>
        <v>0</v>
      </c>
      <c r="Q28" s="9" t="b">
        <f t="shared" si="6"/>
        <v>0</v>
      </c>
    </row>
    <row r="29" ht="15.75" customHeight="1">
      <c r="A29" s="9">
        <v>58.0</v>
      </c>
      <c r="B29" s="9">
        <v>2.0</v>
      </c>
      <c r="C29" s="9">
        <v>167.0</v>
      </c>
      <c r="D29" s="9">
        <v>242.0</v>
      </c>
      <c r="E29" s="9">
        <v>3.3</v>
      </c>
      <c r="F29" s="9">
        <v>43.5</v>
      </c>
      <c r="G29" s="3">
        <v>1.0</v>
      </c>
      <c r="K29" s="12">
        <v>27.0</v>
      </c>
      <c r="L29" s="9" t="b">
        <f t="shared" si="1"/>
        <v>0</v>
      </c>
      <c r="M29" s="9" t="b">
        <f t="shared" si="2"/>
        <v>0</v>
      </c>
      <c r="N29" s="9" t="b">
        <f t="shared" si="3"/>
        <v>0</v>
      </c>
      <c r="O29" s="13" t="b">
        <f t="shared" si="4"/>
        <v>1</v>
      </c>
      <c r="P29" s="9" t="b">
        <f t="shared" si="5"/>
        <v>0</v>
      </c>
      <c r="Q29" s="9" t="b">
        <f t="shared" si="6"/>
        <v>0</v>
      </c>
    </row>
    <row r="30" ht="15.75" customHeight="1">
      <c r="A30" s="9">
        <v>59.0</v>
      </c>
      <c r="B30" s="9">
        <v>1.5</v>
      </c>
      <c r="C30" s="9">
        <v>107.0</v>
      </c>
      <c r="D30" s="9">
        <v>157.0</v>
      </c>
      <c r="E30" s="9">
        <v>3.6</v>
      </c>
      <c r="F30" s="9">
        <v>38.0</v>
      </c>
      <c r="G30" s="3">
        <v>1.0</v>
      </c>
      <c r="H30" s="6" t="s">
        <v>30</v>
      </c>
      <c r="I30" s="7"/>
      <c r="K30" s="12">
        <v>28.0</v>
      </c>
      <c r="L30" s="9" t="b">
        <f t="shared" si="1"/>
        <v>0</v>
      </c>
      <c r="M30" s="9" t="b">
        <f t="shared" si="2"/>
        <v>0</v>
      </c>
      <c r="N30" s="9" t="b">
        <f t="shared" si="3"/>
        <v>0</v>
      </c>
      <c r="O30" s="9" t="b">
        <f t="shared" si="4"/>
        <v>0</v>
      </c>
      <c r="P30" s="9" t="b">
        <f t="shared" si="5"/>
        <v>0</v>
      </c>
      <c r="Q30" s="9" t="b">
        <f t="shared" si="6"/>
        <v>0</v>
      </c>
    </row>
    <row r="31" ht="15.75" customHeight="1">
      <c r="A31" s="9">
        <v>61.0</v>
      </c>
      <c r="B31" s="9">
        <v>2.543</v>
      </c>
      <c r="C31" s="9">
        <v>122.357</v>
      </c>
      <c r="D31" s="9">
        <v>99.833</v>
      </c>
      <c r="E31" s="9">
        <v>3.152</v>
      </c>
      <c r="F31" s="9">
        <v>43.5</v>
      </c>
      <c r="G31" s="3">
        <v>1.0</v>
      </c>
      <c r="H31" s="10" t="s">
        <v>23</v>
      </c>
      <c r="I31" s="11">
        <f>I33-1.5*I35</f>
        <v>2.2</v>
      </c>
      <c r="K31" s="12">
        <v>29.0</v>
      </c>
      <c r="L31" s="9" t="b">
        <f t="shared" si="1"/>
        <v>0</v>
      </c>
      <c r="M31" s="9" t="b">
        <f t="shared" si="2"/>
        <v>0</v>
      </c>
      <c r="N31" s="9" t="b">
        <f t="shared" si="3"/>
        <v>0</v>
      </c>
      <c r="O31" s="9" t="b">
        <f t="shared" si="4"/>
        <v>0</v>
      </c>
      <c r="P31" s="9" t="b">
        <f t="shared" si="5"/>
        <v>0</v>
      </c>
      <c r="Q31" s="9" t="b">
        <f t="shared" si="6"/>
        <v>0</v>
      </c>
    </row>
    <row r="32" ht="15.75" customHeight="1">
      <c r="A32" s="9">
        <v>62.0</v>
      </c>
      <c r="B32" s="9">
        <v>1.0</v>
      </c>
      <c r="C32" s="9">
        <v>122.357</v>
      </c>
      <c r="D32" s="9">
        <v>60.0</v>
      </c>
      <c r="E32" s="9">
        <v>3.152</v>
      </c>
      <c r="F32" s="9">
        <v>43.5</v>
      </c>
      <c r="G32" s="3">
        <v>1.0</v>
      </c>
      <c r="H32" s="10" t="s">
        <v>24</v>
      </c>
      <c r="I32" s="11">
        <f>I34+1.5*I35</f>
        <v>5.4</v>
      </c>
      <c r="K32" s="12">
        <v>30.0</v>
      </c>
      <c r="L32" s="9" t="b">
        <f t="shared" si="1"/>
        <v>0</v>
      </c>
      <c r="M32" s="9" t="b">
        <f t="shared" si="2"/>
        <v>0</v>
      </c>
      <c r="N32" s="9" t="b">
        <f t="shared" si="3"/>
        <v>0</v>
      </c>
      <c r="O32" s="9" t="b">
        <f t="shared" si="4"/>
        <v>0</v>
      </c>
      <c r="P32" s="9" t="b">
        <f t="shared" si="5"/>
        <v>0</v>
      </c>
      <c r="Q32" s="9" t="b">
        <f t="shared" si="6"/>
        <v>0</v>
      </c>
    </row>
    <row r="33" ht="15.75" customHeight="1">
      <c r="A33" s="9">
        <v>70.0</v>
      </c>
      <c r="B33" s="9">
        <v>1.7</v>
      </c>
      <c r="C33" s="9">
        <v>109.0</v>
      </c>
      <c r="D33" s="9">
        <v>528.0</v>
      </c>
      <c r="E33" s="9">
        <v>2.8</v>
      </c>
      <c r="F33" s="9">
        <v>35.0</v>
      </c>
      <c r="G33" s="3">
        <v>1.0</v>
      </c>
      <c r="H33" s="10" t="s">
        <v>25</v>
      </c>
      <c r="I33" s="11">
        <f>QUARTILE(E2:E156,1)</f>
        <v>3.4</v>
      </c>
      <c r="K33" s="12">
        <v>31.0</v>
      </c>
      <c r="L33" s="9" t="b">
        <f t="shared" si="1"/>
        <v>0</v>
      </c>
      <c r="M33" s="9" t="b">
        <f t="shared" si="2"/>
        <v>0</v>
      </c>
      <c r="N33" s="9" t="b">
        <f t="shared" si="3"/>
        <v>0</v>
      </c>
      <c r="O33" s="13" t="b">
        <f t="shared" si="4"/>
        <v>1</v>
      </c>
      <c r="P33" s="9" t="b">
        <f t="shared" si="5"/>
        <v>0</v>
      </c>
      <c r="Q33" s="9" t="b">
        <f t="shared" si="6"/>
        <v>0</v>
      </c>
    </row>
    <row r="34" ht="15.75" customHeight="1">
      <c r="A34" s="9">
        <v>7.0</v>
      </c>
      <c r="B34" s="9">
        <v>0.7</v>
      </c>
      <c r="C34" s="9">
        <v>256.0</v>
      </c>
      <c r="D34" s="9">
        <v>25.0</v>
      </c>
      <c r="E34" s="9">
        <v>4.2</v>
      </c>
      <c r="F34" s="9">
        <v>66.571</v>
      </c>
      <c r="G34" s="3">
        <v>2.0</v>
      </c>
      <c r="H34" s="10" t="s">
        <v>26</v>
      </c>
      <c r="I34" s="11">
        <f>QUARTILE(E2:E156,3)</f>
        <v>4.2</v>
      </c>
      <c r="K34" s="12">
        <v>32.0</v>
      </c>
      <c r="L34" s="9" t="b">
        <f t="shared" si="1"/>
        <v>0</v>
      </c>
      <c r="M34" s="9" t="b">
        <f t="shared" si="2"/>
        <v>0</v>
      </c>
      <c r="N34" s="13" t="b">
        <f t="shared" si="3"/>
        <v>1</v>
      </c>
      <c r="O34" s="9" t="b">
        <f t="shared" si="4"/>
        <v>0</v>
      </c>
      <c r="P34" s="9" t="b">
        <f t="shared" si="5"/>
        <v>0</v>
      </c>
      <c r="Q34" s="9" t="b">
        <f t="shared" si="6"/>
        <v>0</v>
      </c>
    </row>
    <row r="35" ht="15.75" customHeight="1">
      <c r="A35" s="9">
        <v>20.0</v>
      </c>
      <c r="B35" s="9">
        <v>2.3</v>
      </c>
      <c r="C35" s="9">
        <v>150.0</v>
      </c>
      <c r="D35" s="9">
        <v>68.0</v>
      </c>
      <c r="E35" s="9">
        <v>3.9</v>
      </c>
      <c r="F35" s="9">
        <v>66.571</v>
      </c>
      <c r="G35" s="3">
        <v>2.0</v>
      </c>
      <c r="H35" s="10" t="s">
        <v>27</v>
      </c>
      <c r="I35" s="11">
        <f>I34-I33</f>
        <v>0.8</v>
      </c>
      <c r="K35" s="12">
        <v>33.0</v>
      </c>
      <c r="L35" s="9" t="b">
        <f t="shared" si="1"/>
        <v>0</v>
      </c>
      <c r="M35" s="9" t="b">
        <f t="shared" si="2"/>
        <v>0</v>
      </c>
      <c r="N35" s="9" t="b">
        <f t="shared" si="3"/>
        <v>0</v>
      </c>
      <c r="O35" s="9" t="b">
        <f t="shared" si="4"/>
        <v>0</v>
      </c>
      <c r="P35" s="9" t="b">
        <f t="shared" si="5"/>
        <v>0</v>
      </c>
      <c r="Q35" s="9" t="b">
        <f t="shared" si="6"/>
        <v>0</v>
      </c>
    </row>
    <row r="36" ht="15.75" customHeight="1">
      <c r="A36" s="9">
        <v>20.0</v>
      </c>
      <c r="B36" s="9">
        <v>1.0</v>
      </c>
      <c r="C36" s="9">
        <v>160.0</v>
      </c>
      <c r="D36" s="9">
        <v>118.0</v>
      </c>
      <c r="E36" s="9">
        <v>2.9</v>
      </c>
      <c r="F36" s="9">
        <v>23.0</v>
      </c>
      <c r="G36" s="3">
        <v>2.0</v>
      </c>
      <c r="K36" s="12">
        <v>34.0</v>
      </c>
      <c r="L36" s="9" t="b">
        <f t="shared" si="1"/>
        <v>0</v>
      </c>
      <c r="M36" s="9" t="b">
        <f t="shared" si="2"/>
        <v>0</v>
      </c>
      <c r="N36" s="9" t="b">
        <f t="shared" si="3"/>
        <v>0</v>
      </c>
      <c r="O36" s="9" t="b">
        <f t="shared" si="4"/>
        <v>0</v>
      </c>
      <c r="P36" s="9" t="b">
        <f t="shared" si="5"/>
        <v>0</v>
      </c>
      <c r="Q36" s="9" t="b">
        <f t="shared" si="6"/>
        <v>0</v>
      </c>
    </row>
    <row r="37" ht="15.75" customHeight="1">
      <c r="A37" s="9">
        <v>20.0</v>
      </c>
      <c r="B37" s="9">
        <v>0.9</v>
      </c>
      <c r="C37" s="9">
        <v>89.0</v>
      </c>
      <c r="D37" s="9">
        <v>152.0</v>
      </c>
      <c r="E37" s="9">
        <v>4.0</v>
      </c>
      <c r="F37" s="9">
        <v>66.571</v>
      </c>
      <c r="G37" s="3">
        <v>2.0</v>
      </c>
      <c r="H37" s="6" t="s">
        <v>31</v>
      </c>
      <c r="I37" s="7"/>
      <c r="K37" s="12">
        <v>35.0</v>
      </c>
      <c r="L37" s="9" t="b">
        <f t="shared" si="1"/>
        <v>0</v>
      </c>
      <c r="M37" s="9" t="b">
        <f t="shared" si="2"/>
        <v>0</v>
      </c>
      <c r="N37" s="9" t="b">
        <f t="shared" si="3"/>
        <v>0</v>
      </c>
      <c r="O37" s="9" t="b">
        <f t="shared" si="4"/>
        <v>0</v>
      </c>
      <c r="P37" s="9" t="b">
        <f t="shared" si="5"/>
        <v>0</v>
      </c>
      <c r="Q37" s="9" t="b">
        <f t="shared" si="6"/>
        <v>0</v>
      </c>
    </row>
    <row r="38" ht="15.75" customHeight="1">
      <c r="A38" s="9">
        <v>22.0</v>
      </c>
      <c r="B38" s="9">
        <v>0.9</v>
      </c>
      <c r="C38" s="9">
        <v>48.0</v>
      </c>
      <c r="D38" s="9">
        <v>20.0</v>
      </c>
      <c r="E38" s="9">
        <v>4.2</v>
      </c>
      <c r="F38" s="9">
        <v>64.0</v>
      </c>
      <c r="G38" s="3">
        <v>2.0</v>
      </c>
      <c r="H38" s="10" t="s">
        <v>23</v>
      </c>
      <c r="I38" s="11">
        <f>I40-1.5*I42</f>
        <v>16.3935</v>
      </c>
      <c r="K38" s="12">
        <v>36.0</v>
      </c>
      <c r="L38" s="9" t="b">
        <f t="shared" si="1"/>
        <v>0</v>
      </c>
      <c r="M38" s="9" t="b">
        <f t="shared" si="2"/>
        <v>0</v>
      </c>
      <c r="N38" s="9" t="b">
        <f t="shared" si="3"/>
        <v>0</v>
      </c>
      <c r="O38" s="9" t="b">
        <f t="shared" si="4"/>
        <v>0</v>
      </c>
      <c r="P38" s="9" t="b">
        <f t="shared" si="5"/>
        <v>0</v>
      </c>
      <c r="Q38" s="9" t="b">
        <f t="shared" si="6"/>
        <v>0</v>
      </c>
    </row>
    <row r="39" ht="15.75" customHeight="1">
      <c r="A39" s="9">
        <v>22.0</v>
      </c>
      <c r="B39" s="9">
        <v>0.7</v>
      </c>
      <c r="C39" s="9">
        <v>101.314</v>
      </c>
      <c r="D39" s="9">
        <v>24.0</v>
      </c>
      <c r="E39" s="9">
        <v>3.978</v>
      </c>
      <c r="F39" s="9">
        <v>66.571</v>
      </c>
      <c r="G39" s="3">
        <v>2.0</v>
      </c>
      <c r="H39" s="10" t="s">
        <v>24</v>
      </c>
      <c r="I39" s="11">
        <f>I41+1.5*I42</f>
        <v>96.6775</v>
      </c>
      <c r="K39" s="12">
        <v>37.0</v>
      </c>
      <c r="L39" s="9" t="b">
        <f t="shared" si="1"/>
        <v>0</v>
      </c>
      <c r="M39" s="9" t="b">
        <f t="shared" si="2"/>
        <v>0</v>
      </c>
      <c r="N39" s="9" t="b">
        <f t="shared" si="3"/>
        <v>0</v>
      </c>
      <c r="O39" s="9" t="b">
        <f t="shared" si="4"/>
        <v>0</v>
      </c>
      <c r="P39" s="9" t="b">
        <f t="shared" si="5"/>
        <v>0</v>
      </c>
      <c r="Q39" s="9" t="b">
        <f t="shared" si="6"/>
        <v>0</v>
      </c>
    </row>
    <row r="40" ht="15.75" customHeight="1">
      <c r="A40" s="9">
        <v>23.0</v>
      </c>
      <c r="B40" s="9">
        <v>1.0</v>
      </c>
      <c r="C40" s="9">
        <v>101.314</v>
      </c>
      <c r="D40" s="9">
        <v>82.438</v>
      </c>
      <c r="E40" s="9">
        <v>3.978</v>
      </c>
      <c r="F40" s="9">
        <v>66.571</v>
      </c>
      <c r="G40" s="3">
        <v>2.0</v>
      </c>
      <c r="H40" s="10" t="s">
        <v>25</v>
      </c>
      <c r="I40" s="11">
        <f>QUARTILE(F2:F156,1)</f>
        <v>46.5</v>
      </c>
      <c r="K40" s="12">
        <v>38.0</v>
      </c>
      <c r="L40" s="9" t="b">
        <f t="shared" si="1"/>
        <v>0</v>
      </c>
      <c r="M40" s="9" t="b">
        <f t="shared" si="2"/>
        <v>0</v>
      </c>
      <c r="N40" s="9" t="b">
        <f t="shared" si="3"/>
        <v>0</v>
      </c>
      <c r="O40" s="9" t="b">
        <f t="shared" si="4"/>
        <v>0</v>
      </c>
      <c r="P40" s="9" t="b">
        <f t="shared" si="5"/>
        <v>0</v>
      </c>
      <c r="Q40" s="9" t="b">
        <f t="shared" si="6"/>
        <v>0</v>
      </c>
    </row>
    <row r="41" ht="15.75" customHeight="1">
      <c r="A41" s="9">
        <v>23.0</v>
      </c>
      <c r="B41" s="9">
        <v>1.3</v>
      </c>
      <c r="C41" s="9">
        <v>194.0</v>
      </c>
      <c r="D41" s="9">
        <v>150.0</v>
      </c>
      <c r="E41" s="9">
        <v>4.1</v>
      </c>
      <c r="F41" s="9">
        <v>90.0</v>
      </c>
      <c r="G41" s="3">
        <v>2.0</v>
      </c>
      <c r="H41" s="10" t="s">
        <v>26</v>
      </c>
      <c r="I41" s="11">
        <f>QUARTILE(F2:F156,3)</f>
        <v>66.571</v>
      </c>
      <c r="K41" s="12">
        <v>39.0</v>
      </c>
      <c r="L41" s="9" t="b">
        <f t="shared" si="1"/>
        <v>0</v>
      </c>
      <c r="M41" s="9" t="b">
        <f t="shared" si="2"/>
        <v>0</v>
      </c>
      <c r="N41" s="13" t="b">
        <f t="shared" si="3"/>
        <v>1</v>
      </c>
      <c r="O41" s="9" t="b">
        <f t="shared" si="4"/>
        <v>0</v>
      </c>
      <c r="P41" s="9" t="b">
        <f t="shared" si="5"/>
        <v>0</v>
      </c>
      <c r="Q41" s="9" t="b">
        <f t="shared" si="6"/>
        <v>0</v>
      </c>
    </row>
    <row r="42" ht="15.75" customHeight="1">
      <c r="A42" s="9">
        <v>23.0</v>
      </c>
      <c r="B42" s="9">
        <v>4.6</v>
      </c>
      <c r="C42" s="9">
        <v>56.0</v>
      </c>
      <c r="D42" s="9">
        <v>16.0</v>
      </c>
      <c r="E42" s="9">
        <v>4.6</v>
      </c>
      <c r="F42" s="9">
        <v>66.571</v>
      </c>
      <c r="G42" s="3">
        <v>2.0</v>
      </c>
      <c r="H42" s="10" t="s">
        <v>27</v>
      </c>
      <c r="I42" s="11">
        <f>I41-I40</f>
        <v>20.071</v>
      </c>
      <c r="K42" s="12">
        <v>40.0</v>
      </c>
      <c r="L42" s="9" t="b">
        <f t="shared" si="1"/>
        <v>0</v>
      </c>
      <c r="M42" s="13" t="b">
        <f t="shared" si="2"/>
        <v>1</v>
      </c>
      <c r="N42" s="9" t="b">
        <f t="shared" si="3"/>
        <v>0</v>
      </c>
      <c r="O42" s="9" t="b">
        <f t="shared" si="4"/>
        <v>0</v>
      </c>
      <c r="P42" s="9" t="b">
        <f t="shared" si="5"/>
        <v>0</v>
      </c>
      <c r="Q42" s="9" t="b">
        <f t="shared" si="6"/>
        <v>0</v>
      </c>
    </row>
    <row r="43" ht="15.75" customHeight="1">
      <c r="A43" s="9">
        <v>23.0</v>
      </c>
      <c r="B43" s="9">
        <v>0.8</v>
      </c>
      <c r="C43" s="9">
        <v>101.314</v>
      </c>
      <c r="D43" s="9">
        <v>14.0</v>
      </c>
      <c r="E43" s="9">
        <v>4.8</v>
      </c>
      <c r="F43" s="9">
        <v>66.571</v>
      </c>
      <c r="G43" s="3">
        <v>2.0</v>
      </c>
      <c r="K43" s="12">
        <v>41.0</v>
      </c>
      <c r="L43" s="9" t="b">
        <f t="shared" si="1"/>
        <v>0</v>
      </c>
      <c r="M43" s="9" t="b">
        <f t="shared" si="2"/>
        <v>0</v>
      </c>
      <c r="N43" s="9" t="b">
        <f t="shared" si="3"/>
        <v>0</v>
      </c>
      <c r="O43" s="9" t="b">
        <f t="shared" si="4"/>
        <v>0</v>
      </c>
      <c r="P43" s="9" t="b">
        <f t="shared" si="5"/>
        <v>0</v>
      </c>
      <c r="Q43" s="9" t="b">
        <f t="shared" si="6"/>
        <v>0</v>
      </c>
    </row>
    <row r="44" ht="15.75" customHeight="1">
      <c r="A44" s="9">
        <v>24.0</v>
      </c>
      <c r="B44" s="9">
        <v>0.8</v>
      </c>
      <c r="C44" s="9">
        <v>82.0</v>
      </c>
      <c r="D44" s="9">
        <v>39.0</v>
      </c>
      <c r="E44" s="9">
        <v>4.3</v>
      </c>
      <c r="F44" s="9">
        <v>66.571</v>
      </c>
      <c r="G44" s="3">
        <v>2.0</v>
      </c>
      <c r="K44" s="12">
        <v>42.0</v>
      </c>
      <c r="L44" s="9" t="b">
        <f t="shared" si="1"/>
        <v>0</v>
      </c>
      <c r="M44" s="9" t="b">
        <f t="shared" si="2"/>
        <v>0</v>
      </c>
      <c r="N44" s="9" t="b">
        <f t="shared" si="3"/>
        <v>0</v>
      </c>
      <c r="O44" s="9" t="b">
        <f t="shared" si="4"/>
        <v>0</v>
      </c>
      <c r="P44" s="9" t="b">
        <f t="shared" si="5"/>
        <v>0</v>
      </c>
      <c r="Q44" s="9" t="b">
        <f t="shared" si="6"/>
        <v>0</v>
      </c>
    </row>
    <row r="45" ht="15.75" customHeight="1">
      <c r="A45" s="9">
        <v>24.0</v>
      </c>
      <c r="B45" s="9">
        <v>1.0</v>
      </c>
      <c r="C45" s="9">
        <v>101.314</v>
      </c>
      <c r="D45" s="9">
        <v>34.0</v>
      </c>
      <c r="E45" s="9">
        <v>4.1</v>
      </c>
      <c r="F45" s="9">
        <v>66.571</v>
      </c>
      <c r="G45" s="3">
        <v>2.0</v>
      </c>
      <c r="K45" s="12">
        <v>43.0</v>
      </c>
      <c r="L45" s="9" t="b">
        <f t="shared" si="1"/>
        <v>0</v>
      </c>
      <c r="M45" s="9" t="b">
        <f t="shared" si="2"/>
        <v>0</v>
      </c>
      <c r="N45" s="9" t="b">
        <f t="shared" si="3"/>
        <v>0</v>
      </c>
      <c r="O45" s="9" t="b">
        <f t="shared" si="4"/>
        <v>0</v>
      </c>
      <c r="P45" s="9" t="b">
        <f t="shared" si="5"/>
        <v>0</v>
      </c>
      <c r="Q45" s="9" t="b">
        <f t="shared" si="6"/>
        <v>0</v>
      </c>
    </row>
    <row r="46" ht="15.75" customHeight="1">
      <c r="A46" s="9">
        <v>25.0</v>
      </c>
      <c r="B46" s="9">
        <v>0.4</v>
      </c>
      <c r="C46" s="9">
        <v>45.0</v>
      </c>
      <c r="D46" s="9">
        <v>18.0</v>
      </c>
      <c r="E46" s="9">
        <v>4.3</v>
      </c>
      <c r="F46" s="9">
        <v>70.0</v>
      </c>
      <c r="G46" s="3">
        <v>2.0</v>
      </c>
      <c r="K46" s="12">
        <v>44.0</v>
      </c>
      <c r="L46" s="9" t="b">
        <f t="shared" si="1"/>
        <v>0</v>
      </c>
      <c r="M46" s="9" t="b">
        <f t="shared" si="2"/>
        <v>0</v>
      </c>
      <c r="N46" s="9" t="b">
        <f t="shared" si="3"/>
        <v>0</v>
      </c>
      <c r="O46" s="9" t="b">
        <f t="shared" si="4"/>
        <v>0</v>
      </c>
      <c r="P46" s="9" t="b">
        <f t="shared" si="5"/>
        <v>0</v>
      </c>
      <c r="Q46" s="9" t="b">
        <f t="shared" si="6"/>
        <v>0</v>
      </c>
    </row>
    <row r="47" ht="15.75" customHeight="1">
      <c r="A47" s="9">
        <v>25.0</v>
      </c>
      <c r="B47" s="9">
        <v>0.6</v>
      </c>
      <c r="C47" s="9">
        <v>101.314</v>
      </c>
      <c r="D47" s="9">
        <v>34.0</v>
      </c>
      <c r="E47" s="9">
        <v>6.4</v>
      </c>
      <c r="F47" s="9">
        <v>66.571</v>
      </c>
      <c r="G47" s="3">
        <v>2.0</v>
      </c>
      <c r="K47" s="12">
        <v>45.0</v>
      </c>
      <c r="L47" s="9" t="b">
        <f t="shared" si="1"/>
        <v>0</v>
      </c>
      <c r="M47" s="9" t="b">
        <f t="shared" si="2"/>
        <v>0</v>
      </c>
      <c r="N47" s="9" t="b">
        <f t="shared" si="3"/>
        <v>0</v>
      </c>
      <c r="O47" s="9" t="b">
        <f t="shared" si="4"/>
        <v>0</v>
      </c>
      <c r="P47" s="13" t="b">
        <f t="shared" si="5"/>
        <v>1</v>
      </c>
      <c r="Q47" s="9" t="b">
        <f t="shared" si="6"/>
        <v>0</v>
      </c>
    </row>
    <row r="48" ht="15.75" customHeight="1">
      <c r="A48" s="9">
        <v>25.0</v>
      </c>
      <c r="B48" s="9">
        <v>1.3</v>
      </c>
      <c r="C48" s="9">
        <v>181.0</v>
      </c>
      <c r="D48" s="9">
        <v>181.0</v>
      </c>
      <c r="E48" s="9">
        <v>4.5</v>
      </c>
      <c r="F48" s="9">
        <v>57.0</v>
      </c>
      <c r="G48" s="3">
        <v>2.0</v>
      </c>
      <c r="K48" s="12">
        <v>46.0</v>
      </c>
      <c r="L48" s="9" t="b">
        <f t="shared" si="1"/>
        <v>0</v>
      </c>
      <c r="M48" s="9" t="b">
        <f t="shared" si="2"/>
        <v>0</v>
      </c>
      <c r="N48" s="9" t="b">
        <f t="shared" si="3"/>
        <v>0</v>
      </c>
      <c r="O48" s="9" t="b">
        <f t="shared" si="4"/>
        <v>0</v>
      </c>
      <c r="P48" s="9" t="b">
        <f t="shared" si="5"/>
        <v>0</v>
      </c>
      <c r="Q48" s="9" t="b">
        <f t="shared" si="6"/>
        <v>0</v>
      </c>
    </row>
    <row r="49" ht="15.75" customHeight="1">
      <c r="A49" s="9">
        <v>26.0</v>
      </c>
      <c r="B49" s="9">
        <v>0.5</v>
      </c>
      <c r="C49" s="9">
        <v>135.0</v>
      </c>
      <c r="D49" s="9">
        <v>29.0</v>
      </c>
      <c r="E49" s="9">
        <v>3.8</v>
      </c>
      <c r="F49" s="9">
        <v>60.0</v>
      </c>
      <c r="G49" s="3">
        <v>2.0</v>
      </c>
      <c r="K49" s="12">
        <v>47.0</v>
      </c>
      <c r="L49" s="9" t="b">
        <f t="shared" si="1"/>
        <v>0</v>
      </c>
      <c r="M49" s="9" t="b">
        <f t="shared" si="2"/>
        <v>0</v>
      </c>
      <c r="N49" s="9" t="b">
        <f t="shared" si="3"/>
        <v>0</v>
      </c>
      <c r="O49" s="9" t="b">
        <f t="shared" si="4"/>
        <v>0</v>
      </c>
      <c r="P49" s="9" t="b">
        <f t="shared" si="5"/>
        <v>0</v>
      </c>
      <c r="Q49" s="9" t="b">
        <f t="shared" si="6"/>
        <v>0</v>
      </c>
    </row>
    <row r="50" ht="15.75" customHeight="1">
      <c r="A50" s="9">
        <v>27.0</v>
      </c>
      <c r="B50" s="9">
        <v>1.2</v>
      </c>
      <c r="C50" s="9">
        <v>133.0</v>
      </c>
      <c r="D50" s="9">
        <v>98.0</v>
      </c>
      <c r="E50" s="9">
        <v>4.1</v>
      </c>
      <c r="F50" s="9">
        <v>39.0</v>
      </c>
      <c r="G50" s="3">
        <v>2.0</v>
      </c>
      <c r="K50" s="12">
        <v>48.0</v>
      </c>
      <c r="L50" s="9" t="b">
        <f t="shared" si="1"/>
        <v>0</v>
      </c>
      <c r="M50" s="9" t="b">
        <f t="shared" si="2"/>
        <v>0</v>
      </c>
      <c r="N50" s="9" t="b">
        <f t="shared" si="3"/>
        <v>0</v>
      </c>
      <c r="O50" s="9" t="b">
        <f t="shared" si="4"/>
        <v>0</v>
      </c>
      <c r="P50" s="9" t="b">
        <f t="shared" si="5"/>
        <v>0</v>
      </c>
      <c r="Q50" s="9" t="b">
        <f t="shared" si="6"/>
        <v>0</v>
      </c>
    </row>
    <row r="51" ht="15.75" customHeight="1">
      <c r="A51" s="9">
        <v>27.0</v>
      </c>
      <c r="B51" s="9">
        <v>0.8</v>
      </c>
      <c r="C51" s="9">
        <v>95.0</v>
      </c>
      <c r="D51" s="9">
        <v>46.0</v>
      </c>
      <c r="E51" s="9">
        <v>3.8</v>
      </c>
      <c r="F51" s="9">
        <v>100.0</v>
      </c>
      <c r="G51" s="3">
        <v>2.0</v>
      </c>
      <c r="K51" s="12">
        <v>49.0</v>
      </c>
      <c r="L51" s="9" t="b">
        <f t="shared" si="1"/>
        <v>0</v>
      </c>
      <c r="M51" s="9" t="b">
        <f t="shared" si="2"/>
        <v>0</v>
      </c>
      <c r="N51" s="9" t="b">
        <f t="shared" si="3"/>
        <v>0</v>
      </c>
      <c r="O51" s="9" t="b">
        <f t="shared" si="4"/>
        <v>0</v>
      </c>
      <c r="P51" s="9" t="b">
        <f t="shared" si="5"/>
        <v>0</v>
      </c>
      <c r="Q51" s="13" t="b">
        <f t="shared" si="6"/>
        <v>1</v>
      </c>
    </row>
    <row r="52" ht="15.75" customHeight="1">
      <c r="A52" s="9">
        <v>27.0</v>
      </c>
      <c r="B52" s="9">
        <v>0.8</v>
      </c>
      <c r="C52" s="9">
        <v>101.314</v>
      </c>
      <c r="D52" s="9">
        <v>38.0</v>
      </c>
      <c r="E52" s="9">
        <v>4.2</v>
      </c>
      <c r="F52" s="9">
        <v>66.571</v>
      </c>
      <c r="G52" s="3">
        <v>2.0</v>
      </c>
      <c r="K52" s="12">
        <v>50.0</v>
      </c>
      <c r="L52" s="9" t="b">
        <f t="shared" si="1"/>
        <v>0</v>
      </c>
      <c r="M52" s="9" t="b">
        <f t="shared" si="2"/>
        <v>0</v>
      </c>
      <c r="N52" s="9" t="b">
        <f t="shared" si="3"/>
        <v>0</v>
      </c>
      <c r="O52" s="9" t="b">
        <f t="shared" si="4"/>
        <v>0</v>
      </c>
      <c r="P52" s="9" t="b">
        <f t="shared" si="5"/>
        <v>0</v>
      </c>
      <c r="Q52" s="9" t="b">
        <f t="shared" si="6"/>
        <v>0</v>
      </c>
    </row>
    <row r="53" ht="15.75" customHeight="1">
      <c r="A53" s="9">
        <v>27.0</v>
      </c>
      <c r="B53" s="9">
        <v>2.4</v>
      </c>
      <c r="C53" s="9">
        <v>168.0</v>
      </c>
      <c r="D53" s="9">
        <v>227.0</v>
      </c>
      <c r="E53" s="9">
        <v>3.0</v>
      </c>
      <c r="F53" s="9">
        <v>66.0</v>
      </c>
      <c r="G53" s="3">
        <v>2.0</v>
      </c>
      <c r="K53" s="12">
        <v>51.0</v>
      </c>
      <c r="L53" s="9" t="b">
        <f t="shared" si="1"/>
        <v>0</v>
      </c>
      <c r="M53" s="9" t="b">
        <f t="shared" si="2"/>
        <v>0</v>
      </c>
      <c r="N53" s="9" t="b">
        <f t="shared" si="3"/>
        <v>0</v>
      </c>
      <c r="O53" s="13" t="b">
        <f t="shared" si="4"/>
        <v>1</v>
      </c>
      <c r="P53" s="9" t="b">
        <f t="shared" si="5"/>
        <v>0</v>
      </c>
      <c r="Q53" s="9" t="b">
        <f t="shared" si="6"/>
        <v>0</v>
      </c>
    </row>
    <row r="54" ht="15.75" customHeight="1">
      <c r="A54" s="9">
        <v>28.0</v>
      </c>
      <c r="B54" s="9">
        <v>0.7</v>
      </c>
      <c r="C54" s="9">
        <v>74.0</v>
      </c>
      <c r="D54" s="9">
        <v>110.0</v>
      </c>
      <c r="E54" s="9">
        <v>4.4</v>
      </c>
      <c r="F54" s="9">
        <v>66.571</v>
      </c>
      <c r="G54" s="3">
        <v>2.0</v>
      </c>
      <c r="K54" s="12">
        <v>52.0</v>
      </c>
      <c r="L54" s="9" t="b">
        <f t="shared" si="1"/>
        <v>0</v>
      </c>
      <c r="M54" s="9" t="b">
        <f t="shared" si="2"/>
        <v>0</v>
      </c>
      <c r="N54" s="9" t="b">
        <f t="shared" si="3"/>
        <v>0</v>
      </c>
      <c r="O54" s="9" t="b">
        <f t="shared" si="4"/>
        <v>0</v>
      </c>
      <c r="P54" s="9" t="b">
        <f t="shared" si="5"/>
        <v>0</v>
      </c>
      <c r="Q54" s="9" t="b">
        <f t="shared" si="6"/>
        <v>0</v>
      </c>
    </row>
    <row r="55" ht="15.75" customHeight="1">
      <c r="A55" s="9">
        <v>28.0</v>
      </c>
      <c r="B55" s="9">
        <v>1.8</v>
      </c>
      <c r="C55" s="9">
        <v>191.0</v>
      </c>
      <c r="D55" s="9">
        <v>420.0</v>
      </c>
      <c r="E55" s="9">
        <v>3.3</v>
      </c>
      <c r="F55" s="9">
        <v>46.0</v>
      </c>
      <c r="G55" s="3">
        <v>2.0</v>
      </c>
      <c r="K55" s="12">
        <v>53.0</v>
      </c>
      <c r="L55" s="9" t="b">
        <f t="shared" si="1"/>
        <v>0</v>
      </c>
      <c r="M55" s="9" t="b">
        <f t="shared" si="2"/>
        <v>0</v>
      </c>
      <c r="N55" s="13" t="b">
        <f t="shared" si="3"/>
        <v>1</v>
      </c>
      <c r="O55" s="13" t="b">
        <f t="shared" si="4"/>
        <v>1</v>
      </c>
      <c r="P55" s="9" t="b">
        <f t="shared" si="5"/>
        <v>0</v>
      </c>
      <c r="Q55" s="9" t="b">
        <f t="shared" si="6"/>
        <v>0</v>
      </c>
    </row>
    <row r="56" ht="15.75" customHeight="1">
      <c r="A56" s="9">
        <v>28.0</v>
      </c>
      <c r="B56" s="9">
        <v>0.7</v>
      </c>
      <c r="C56" s="9">
        <v>85.0</v>
      </c>
      <c r="D56" s="9">
        <v>31.0</v>
      </c>
      <c r="E56" s="9">
        <v>4.9</v>
      </c>
      <c r="F56" s="9">
        <v>66.571</v>
      </c>
      <c r="G56" s="3">
        <v>2.0</v>
      </c>
      <c r="K56" s="12">
        <v>54.0</v>
      </c>
      <c r="L56" s="9" t="b">
        <f t="shared" si="1"/>
        <v>0</v>
      </c>
      <c r="M56" s="9" t="b">
        <f t="shared" si="2"/>
        <v>0</v>
      </c>
      <c r="N56" s="9" t="b">
        <f t="shared" si="3"/>
        <v>0</v>
      </c>
      <c r="O56" s="9" t="b">
        <f t="shared" si="4"/>
        <v>0</v>
      </c>
      <c r="P56" s="9" t="b">
        <f t="shared" si="5"/>
        <v>0</v>
      </c>
      <c r="Q56" s="9" t="b">
        <f t="shared" si="6"/>
        <v>0</v>
      </c>
    </row>
    <row r="57" ht="15.75" customHeight="1">
      <c r="A57" s="9">
        <v>28.0</v>
      </c>
      <c r="B57" s="9">
        <v>1.6</v>
      </c>
      <c r="C57" s="9">
        <v>44.0</v>
      </c>
      <c r="D57" s="9">
        <v>123.0</v>
      </c>
      <c r="E57" s="9">
        <v>4.0</v>
      </c>
      <c r="F57" s="9">
        <v>46.0</v>
      </c>
      <c r="G57" s="3">
        <v>2.0</v>
      </c>
      <c r="K57" s="12">
        <v>55.0</v>
      </c>
      <c r="L57" s="9" t="b">
        <f t="shared" si="1"/>
        <v>0</v>
      </c>
      <c r="M57" s="9" t="b">
        <f t="shared" si="2"/>
        <v>0</v>
      </c>
      <c r="N57" s="9" t="b">
        <f t="shared" si="3"/>
        <v>0</v>
      </c>
      <c r="O57" s="9" t="b">
        <f t="shared" si="4"/>
        <v>0</v>
      </c>
      <c r="P57" s="9" t="b">
        <f t="shared" si="5"/>
        <v>0</v>
      </c>
      <c r="Q57" s="9" t="b">
        <f t="shared" si="6"/>
        <v>0</v>
      </c>
    </row>
    <row r="58" ht="15.75" customHeight="1">
      <c r="A58" s="9">
        <v>28.0</v>
      </c>
      <c r="B58" s="9">
        <v>1.0</v>
      </c>
      <c r="C58" s="9">
        <v>101.314</v>
      </c>
      <c r="D58" s="9">
        <v>20.0</v>
      </c>
      <c r="E58" s="9">
        <v>4.0</v>
      </c>
      <c r="F58" s="9">
        <v>66.571</v>
      </c>
      <c r="G58" s="3">
        <v>2.0</v>
      </c>
      <c r="K58" s="12">
        <v>56.0</v>
      </c>
      <c r="L58" s="9" t="b">
        <f t="shared" si="1"/>
        <v>0</v>
      </c>
      <c r="M58" s="9" t="b">
        <f t="shared" si="2"/>
        <v>0</v>
      </c>
      <c r="N58" s="9" t="b">
        <f t="shared" si="3"/>
        <v>0</v>
      </c>
      <c r="O58" s="9" t="b">
        <f t="shared" si="4"/>
        <v>0</v>
      </c>
      <c r="P58" s="9" t="b">
        <f t="shared" si="5"/>
        <v>0</v>
      </c>
      <c r="Q58" s="9" t="b">
        <f t="shared" si="6"/>
        <v>0</v>
      </c>
    </row>
    <row r="59" ht="15.75" customHeight="1">
      <c r="A59" s="9">
        <v>30.0</v>
      </c>
      <c r="B59" s="9">
        <v>1.0</v>
      </c>
      <c r="C59" s="9">
        <v>85.0</v>
      </c>
      <c r="D59" s="9">
        <v>18.0</v>
      </c>
      <c r="E59" s="9">
        <v>4.0</v>
      </c>
      <c r="F59" s="9">
        <v>66.571</v>
      </c>
      <c r="G59" s="3">
        <v>2.0</v>
      </c>
      <c r="K59" s="12">
        <v>57.0</v>
      </c>
      <c r="L59" s="9" t="b">
        <f t="shared" si="1"/>
        <v>0</v>
      </c>
      <c r="M59" s="9" t="b">
        <f t="shared" si="2"/>
        <v>0</v>
      </c>
      <c r="N59" s="9" t="b">
        <f t="shared" si="3"/>
        <v>0</v>
      </c>
      <c r="O59" s="9" t="b">
        <f t="shared" si="4"/>
        <v>0</v>
      </c>
      <c r="P59" s="9" t="b">
        <f t="shared" si="5"/>
        <v>0</v>
      </c>
      <c r="Q59" s="9" t="b">
        <f t="shared" si="6"/>
        <v>0</v>
      </c>
    </row>
    <row r="60" ht="15.75" customHeight="1">
      <c r="A60" s="9">
        <v>30.0</v>
      </c>
      <c r="B60" s="9">
        <v>1.0</v>
      </c>
      <c r="C60" s="9">
        <v>101.314</v>
      </c>
      <c r="D60" s="9">
        <v>120.0</v>
      </c>
      <c r="E60" s="9">
        <v>3.9</v>
      </c>
      <c r="F60" s="9">
        <v>66.571</v>
      </c>
      <c r="G60" s="3">
        <v>2.0</v>
      </c>
      <c r="K60" s="12">
        <v>58.0</v>
      </c>
      <c r="L60" s="9" t="b">
        <f t="shared" si="1"/>
        <v>0</v>
      </c>
      <c r="M60" s="9" t="b">
        <f t="shared" si="2"/>
        <v>0</v>
      </c>
      <c r="N60" s="9" t="b">
        <f t="shared" si="3"/>
        <v>0</v>
      </c>
      <c r="O60" s="9" t="b">
        <f t="shared" si="4"/>
        <v>0</v>
      </c>
      <c r="P60" s="9" t="b">
        <f t="shared" si="5"/>
        <v>0</v>
      </c>
      <c r="Q60" s="9" t="b">
        <f t="shared" si="6"/>
        <v>0</v>
      </c>
    </row>
    <row r="61" ht="15.75" customHeight="1">
      <c r="A61" s="9">
        <v>30.0</v>
      </c>
      <c r="B61" s="9">
        <v>2.2</v>
      </c>
      <c r="C61" s="9">
        <v>57.0</v>
      </c>
      <c r="D61" s="9">
        <v>144.0</v>
      </c>
      <c r="E61" s="9">
        <v>4.9</v>
      </c>
      <c r="F61" s="9">
        <v>78.0</v>
      </c>
      <c r="G61" s="3">
        <v>2.0</v>
      </c>
      <c r="K61" s="12">
        <v>59.0</v>
      </c>
      <c r="L61" s="9" t="b">
        <f t="shared" si="1"/>
        <v>0</v>
      </c>
      <c r="M61" s="9" t="b">
        <f t="shared" si="2"/>
        <v>0</v>
      </c>
      <c r="N61" s="9" t="b">
        <f t="shared" si="3"/>
        <v>0</v>
      </c>
      <c r="O61" s="9" t="b">
        <f t="shared" si="4"/>
        <v>0</v>
      </c>
      <c r="P61" s="9" t="b">
        <f t="shared" si="5"/>
        <v>0</v>
      </c>
      <c r="Q61" s="9" t="b">
        <f t="shared" si="6"/>
        <v>0</v>
      </c>
    </row>
    <row r="62" ht="15.75" customHeight="1">
      <c r="A62" s="9">
        <v>30.0</v>
      </c>
      <c r="B62" s="9">
        <v>0.7</v>
      </c>
      <c r="C62" s="9">
        <v>50.0</v>
      </c>
      <c r="D62" s="9">
        <v>78.0</v>
      </c>
      <c r="E62" s="9">
        <v>4.2</v>
      </c>
      <c r="F62" s="9">
        <v>74.0</v>
      </c>
      <c r="G62" s="3">
        <v>2.0</v>
      </c>
      <c r="K62" s="12">
        <v>60.0</v>
      </c>
      <c r="L62" s="9" t="b">
        <f t="shared" si="1"/>
        <v>0</v>
      </c>
      <c r="M62" s="9" t="b">
        <f t="shared" si="2"/>
        <v>0</v>
      </c>
      <c r="N62" s="9" t="b">
        <f t="shared" si="3"/>
        <v>0</v>
      </c>
      <c r="O62" s="9" t="b">
        <f t="shared" si="4"/>
        <v>0</v>
      </c>
      <c r="P62" s="9" t="b">
        <f t="shared" si="5"/>
        <v>0</v>
      </c>
      <c r="Q62" s="9" t="b">
        <f t="shared" si="6"/>
        <v>0</v>
      </c>
    </row>
    <row r="63" ht="15.75" customHeight="1">
      <c r="A63" s="9">
        <v>30.0</v>
      </c>
      <c r="B63" s="9">
        <v>0.7</v>
      </c>
      <c r="C63" s="9">
        <v>52.0</v>
      </c>
      <c r="D63" s="9">
        <v>38.0</v>
      </c>
      <c r="E63" s="9">
        <v>3.9</v>
      </c>
      <c r="F63" s="9">
        <v>52.0</v>
      </c>
      <c r="G63" s="3">
        <v>2.0</v>
      </c>
      <c r="K63" s="12">
        <v>61.0</v>
      </c>
      <c r="L63" s="9" t="b">
        <f t="shared" si="1"/>
        <v>0</v>
      </c>
      <c r="M63" s="9" t="b">
        <f t="shared" si="2"/>
        <v>0</v>
      </c>
      <c r="N63" s="9" t="b">
        <f t="shared" si="3"/>
        <v>0</v>
      </c>
      <c r="O63" s="9" t="b">
        <f t="shared" si="4"/>
        <v>0</v>
      </c>
      <c r="P63" s="9" t="b">
        <f t="shared" si="5"/>
        <v>0</v>
      </c>
      <c r="Q63" s="9" t="b">
        <f t="shared" si="6"/>
        <v>0</v>
      </c>
    </row>
    <row r="64" ht="15.75" customHeight="1">
      <c r="A64" s="9">
        <v>30.0</v>
      </c>
      <c r="B64" s="9">
        <v>0.7</v>
      </c>
      <c r="C64" s="9">
        <v>100.0</v>
      </c>
      <c r="D64" s="9">
        <v>31.0</v>
      </c>
      <c r="E64" s="9">
        <v>4.0</v>
      </c>
      <c r="F64" s="9">
        <v>100.0</v>
      </c>
      <c r="G64" s="3">
        <v>2.0</v>
      </c>
      <c r="K64" s="12">
        <v>62.0</v>
      </c>
      <c r="L64" s="9" t="b">
        <f t="shared" si="1"/>
        <v>0</v>
      </c>
      <c r="M64" s="9" t="b">
        <f t="shared" si="2"/>
        <v>0</v>
      </c>
      <c r="N64" s="9" t="b">
        <f t="shared" si="3"/>
        <v>0</v>
      </c>
      <c r="O64" s="9" t="b">
        <f t="shared" si="4"/>
        <v>0</v>
      </c>
      <c r="P64" s="9" t="b">
        <f t="shared" si="5"/>
        <v>0</v>
      </c>
      <c r="Q64" s="13" t="b">
        <f t="shared" si="6"/>
        <v>1</v>
      </c>
    </row>
    <row r="65" ht="15.75" customHeight="1">
      <c r="A65" s="9">
        <v>30.0</v>
      </c>
      <c r="B65" s="9">
        <v>0.8</v>
      </c>
      <c r="C65" s="9">
        <v>147.0</v>
      </c>
      <c r="D65" s="9">
        <v>128.0</v>
      </c>
      <c r="E65" s="9">
        <v>3.9</v>
      </c>
      <c r="F65" s="9">
        <v>100.0</v>
      </c>
      <c r="G65" s="3">
        <v>2.0</v>
      </c>
      <c r="K65" s="12">
        <v>63.0</v>
      </c>
      <c r="L65" s="9" t="b">
        <f t="shared" si="1"/>
        <v>0</v>
      </c>
      <c r="M65" s="9" t="b">
        <f t="shared" si="2"/>
        <v>0</v>
      </c>
      <c r="N65" s="9" t="b">
        <f t="shared" si="3"/>
        <v>0</v>
      </c>
      <c r="O65" s="9" t="b">
        <f t="shared" si="4"/>
        <v>0</v>
      </c>
      <c r="P65" s="9" t="b">
        <f t="shared" si="5"/>
        <v>0</v>
      </c>
      <c r="Q65" s="9" t="b">
        <f t="shared" si="6"/>
        <v>1</v>
      </c>
    </row>
    <row r="66" ht="15.75" customHeight="1">
      <c r="A66" s="9">
        <v>31.0</v>
      </c>
      <c r="B66" s="9">
        <v>0.7</v>
      </c>
      <c r="C66" s="9">
        <v>46.0</v>
      </c>
      <c r="D66" s="9">
        <v>52.0</v>
      </c>
      <c r="E66" s="9">
        <v>4.0</v>
      </c>
      <c r="F66" s="9">
        <v>80.0</v>
      </c>
      <c r="G66" s="3">
        <v>2.0</v>
      </c>
      <c r="K66" s="12">
        <v>64.0</v>
      </c>
      <c r="L66" s="9" t="b">
        <f t="shared" si="1"/>
        <v>0</v>
      </c>
      <c r="M66" s="9" t="b">
        <f t="shared" si="2"/>
        <v>0</v>
      </c>
      <c r="N66" s="9" t="b">
        <f t="shared" si="3"/>
        <v>0</v>
      </c>
      <c r="O66" s="9" t="b">
        <f t="shared" si="4"/>
        <v>0</v>
      </c>
      <c r="P66" s="9" t="b">
        <f t="shared" si="5"/>
        <v>0</v>
      </c>
      <c r="Q66" s="9" t="b">
        <f t="shared" si="6"/>
        <v>0</v>
      </c>
    </row>
    <row r="67" ht="15.75" customHeight="1">
      <c r="A67" s="9">
        <v>31.0</v>
      </c>
      <c r="B67" s="9">
        <v>1.0</v>
      </c>
      <c r="C67" s="9">
        <v>85.0</v>
      </c>
      <c r="D67" s="9">
        <v>20.0</v>
      </c>
      <c r="E67" s="9">
        <v>4.0</v>
      </c>
      <c r="F67" s="9">
        <v>100.0</v>
      </c>
      <c r="G67" s="3">
        <v>2.0</v>
      </c>
      <c r="K67" s="12">
        <v>65.0</v>
      </c>
      <c r="L67" s="9" t="b">
        <f t="shared" si="1"/>
        <v>0</v>
      </c>
      <c r="M67" s="9" t="b">
        <f t="shared" si="2"/>
        <v>0</v>
      </c>
      <c r="N67" s="9" t="b">
        <f t="shared" si="3"/>
        <v>0</v>
      </c>
      <c r="O67" s="9" t="b">
        <f t="shared" si="4"/>
        <v>0</v>
      </c>
      <c r="P67" s="9" t="b">
        <f t="shared" si="5"/>
        <v>0</v>
      </c>
      <c r="Q67" s="13" t="b">
        <f t="shared" si="6"/>
        <v>1</v>
      </c>
    </row>
    <row r="68" ht="15.75" customHeight="1">
      <c r="A68" s="9">
        <v>31.0</v>
      </c>
      <c r="B68" s="9">
        <v>1.2</v>
      </c>
      <c r="C68" s="9">
        <v>75.0</v>
      </c>
      <c r="D68" s="9">
        <v>173.0</v>
      </c>
      <c r="E68" s="9">
        <v>4.2</v>
      </c>
      <c r="F68" s="9">
        <v>54.0</v>
      </c>
      <c r="G68" s="3">
        <v>2.0</v>
      </c>
      <c r="K68" s="12">
        <v>66.0</v>
      </c>
      <c r="L68" s="9" t="b">
        <f t="shared" si="1"/>
        <v>0</v>
      </c>
      <c r="M68" s="9" t="b">
        <f t="shared" si="2"/>
        <v>0</v>
      </c>
      <c r="N68" s="9" t="b">
        <f t="shared" si="3"/>
        <v>0</v>
      </c>
      <c r="O68" s="9" t="b">
        <f t="shared" si="4"/>
        <v>0</v>
      </c>
      <c r="P68" s="9" t="b">
        <f t="shared" si="5"/>
        <v>0</v>
      </c>
      <c r="Q68" s="9" t="b">
        <f t="shared" si="6"/>
        <v>0</v>
      </c>
    </row>
    <row r="69" ht="15.75" customHeight="1">
      <c r="A69" s="9">
        <v>32.0</v>
      </c>
      <c r="B69" s="9">
        <v>1.0</v>
      </c>
      <c r="C69" s="9">
        <v>59.0</v>
      </c>
      <c r="D69" s="9">
        <v>249.0</v>
      </c>
      <c r="E69" s="9">
        <v>3.7</v>
      </c>
      <c r="F69" s="9">
        <v>54.0</v>
      </c>
      <c r="G69" s="3">
        <v>2.0</v>
      </c>
      <c r="K69" s="12">
        <v>67.0</v>
      </c>
      <c r="L69" s="9" t="b">
        <f t="shared" si="1"/>
        <v>0</v>
      </c>
      <c r="M69" s="9" t="b">
        <f t="shared" si="2"/>
        <v>0</v>
      </c>
      <c r="N69" s="9" t="b">
        <f t="shared" si="3"/>
        <v>0</v>
      </c>
      <c r="O69" s="13" t="b">
        <f t="shared" si="4"/>
        <v>1</v>
      </c>
      <c r="P69" s="9" t="b">
        <f t="shared" si="5"/>
        <v>0</v>
      </c>
      <c r="Q69" s="9" t="b">
        <f t="shared" si="6"/>
        <v>0</v>
      </c>
    </row>
    <row r="70" ht="15.75" customHeight="1">
      <c r="A70" s="9">
        <v>32.0</v>
      </c>
      <c r="B70" s="9">
        <v>0.7</v>
      </c>
      <c r="C70" s="9">
        <v>102.0</v>
      </c>
      <c r="D70" s="9">
        <v>64.0</v>
      </c>
      <c r="E70" s="9">
        <v>4.0</v>
      </c>
      <c r="F70" s="9">
        <v>90.0</v>
      </c>
      <c r="G70" s="3">
        <v>2.0</v>
      </c>
      <c r="K70" s="12">
        <v>68.0</v>
      </c>
      <c r="L70" s="9" t="b">
        <f t="shared" si="1"/>
        <v>0</v>
      </c>
      <c r="M70" s="9" t="b">
        <f t="shared" si="2"/>
        <v>0</v>
      </c>
      <c r="N70" s="9" t="b">
        <f t="shared" si="3"/>
        <v>0</v>
      </c>
      <c r="O70" s="9" t="b">
        <f t="shared" si="4"/>
        <v>0</v>
      </c>
      <c r="P70" s="9" t="b">
        <f t="shared" si="5"/>
        <v>0</v>
      </c>
      <c r="Q70" s="9" t="b">
        <f t="shared" si="6"/>
        <v>0</v>
      </c>
    </row>
    <row r="71" ht="15.75" customHeight="1">
      <c r="A71" s="9">
        <v>32.0</v>
      </c>
      <c r="B71" s="9">
        <v>3.5</v>
      </c>
      <c r="C71" s="9">
        <v>215.0</v>
      </c>
      <c r="D71" s="9">
        <v>54.0</v>
      </c>
      <c r="E71" s="9">
        <v>3.4</v>
      </c>
      <c r="F71" s="9">
        <v>29.0</v>
      </c>
      <c r="G71" s="3">
        <v>2.0</v>
      </c>
      <c r="K71" s="12">
        <v>69.0</v>
      </c>
      <c r="L71" s="9" t="b">
        <f t="shared" si="1"/>
        <v>0</v>
      </c>
      <c r="M71" s="13" t="b">
        <f t="shared" si="2"/>
        <v>1</v>
      </c>
      <c r="N71" s="13" t="b">
        <f t="shared" si="3"/>
        <v>1</v>
      </c>
      <c r="O71" s="9" t="b">
        <f t="shared" si="4"/>
        <v>0</v>
      </c>
      <c r="P71" s="9" t="b">
        <f t="shared" si="5"/>
        <v>0</v>
      </c>
      <c r="Q71" s="9" t="b">
        <f t="shared" si="6"/>
        <v>0</v>
      </c>
    </row>
    <row r="72" ht="15.75" customHeight="1">
      <c r="A72" s="9">
        <v>32.0</v>
      </c>
      <c r="B72" s="9">
        <v>1.0</v>
      </c>
      <c r="C72" s="9">
        <v>55.0</v>
      </c>
      <c r="D72" s="9">
        <v>45.0</v>
      </c>
      <c r="E72" s="9">
        <v>4.1</v>
      </c>
      <c r="F72" s="9">
        <v>56.0</v>
      </c>
      <c r="G72" s="3">
        <v>2.0</v>
      </c>
      <c r="K72" s="12">
        <v>70.0</v>
      </c>
      <c r="L72" s="9" t="b">
        <f t="shared" si="1"/>
        <v>0</v>
      </c>
      <c r="M72" s="9" t="b">
        <f t="shared" si="2"/>
        <v>0</v>
      </c>
      <c r="N72" s="9" t="b">
        <f t="shared" si="3"/>
        <v>0</v>
      </c>
      <c r="O72" s="9" t="b">
        <f t="shared" si="4"/>
        <v>0</v>
      </c>
      <c r="P72" s="9" t="b">
        <f t="shared" si="5"/>
        <v>0</v>
      </c>
      <c r="Q72" s="9" t="b">
        <f t="shared" si="6"/>
        <v>0</v>
      </c>
    </row>
    <row r="73" ht="15.75" customHeight="1">
      <c r="A73" s="9">
        <v>33.0</v>
      </c>
      <c r="B73" s="9">
        <v>1.0</v>
      </c>
      <c r="C73" s="9">
        <v>46.0</v>
      </c>
      <c r="D73" s="9">
        <v>90.0</v>
      </c>
      <c r="E73" s="9">
        <v>4.4</v>
      </c>
      <c r="F73" s="9">
        <v>60.0</v>
      </c>
      <c r="G73" s="3">
        <v>2.0</v>
      </c>
      <c r="K73" s="12">
        <v>71.0</v>
      </c>
      <c r="L73" s="9" t="b">
        <f t="shared" si="1"/>
        <v>0</v>
      </c>
      <c r="M73" s="9" t="b">
        <f t="shared" si="2"/>
        <v>0</v>
      </c>
      <c r="N73" s="9" t="b">
        <f t="shared" si="3"/>
        <v>0</v>
      </c>
      <c r="O73" s="9" t="b">
        <f t="shared" si="4"/>
        <v>0</v>
      </c>
      <c r="P73" s="9" t="b">
        <f t="shared" si="5"/>
        <v>0</v>
      </c>
      <c r="Q73" s="9" t="b">
        <f t="shared" si="6"/>
        <v>0</v>
      </c>
    </row>
    <row r="74" ht="15.75" customHeight="1">
      <c r="A74" s="9">
        <v>33.0</v>
      </c>
      <c r="B74" s="9">
        <v>1.0</v>
      </c>
      <c r="C74" s="9">
        <v>101.314</v>
      </c>
      <c r="D74" s="9">
        <v>60.0</v>
      </c>
      <c r="E74" s="9">
        <v>4.0</v>
      </c>
      <c r="F74" s="9">
        <v>66.571</v>
      </c>
      <c r="G74" s="3">
        <v>2.0</v>
      </c>
      <c r="K74" s="12">
        <v>72.0</v>
      </c>
      <c r="L74" s="9" t="b">
        <f t="shared" si="1"/>
        <v>0</v>
      </c>
      <c r="M74" s="9" t="b">
        <f t="shared" si="2"/>
        <v>0</v>
      </c>
      <c r="N74" s="9" t="b">
        <f t="shared" si="3"/>
        <v>0</v>
      </c>
      <c r="O74" s="9" t="b">
        <f t="shared" si="4"/>
        <v>0</v>
      </c>
      <c r="P74" s="9" t="b">
        <f t="shared" si="5"/>
        <v>0</v>
      </c>
      <c r="Q74" s="9" t="b">
        <f t="shared" si="6"/>
        <v>0</v>
      </c>
    </row>
    <row r="75" ht="15.75" customHeight="1">
      <c r="A75" s="9">
        <v>34.0</v>
      </c>
      <c r="B75" s="9">
        <v>1.0</v>
      </c>
      <c r="C75" s="9">
        <v>101.314</v>
      </c>
      <c r="D75" s="9">
        <v>200.0</v>
      </c>
      <c r="E75" s="9">
        <v>4.0</v>
      </c>
      <c r="F75" s="9">
        <v>66.571</v>
      </c>
      <c r="G75" s="3">
        <v>2.0</v>
      </c>
      <c r="K75" s="12">
        <v>73.0</v>
      </c>
      <c r="L75" s="9" t="b">
        <f t="shared" si="1"/>
        <v>0</v>
      </c>
      <c r="M75" s="9" t="b">
        <f t="shared" si="2"/>
        <v>0</v>
      </c>
      <c r="N75" s="9" t="b">
        <f t="shared" si="3"/>
        <v>0</v>
      </c>
      <c r="O75" s="9" t="b">
        <f t="shared" si="4"/>
        <v>0</v>
      </c>
      <c r="P75" s="9" t="b">
        <f t="shared" si="5"/>
        <v>0</v>
      </c>
      <c r="Q75" s="9" t="b">
        <f t="shared" si="6"/>
        <v>0</v>
      </c>
    </row>
    <row r="76" ht="15.75" customHeight="1">
      <c r="A76" s="9">
        <v>34.0</v>
      </c>
      <c r="B76" s="9">
        <v>0.9</v>
      </c>
      <c r="C76" s="9">
        <v>95.0</v>
      </c>
      <c r="D76" s="9">
        <v>28.0</v>
      </c>
      <c r="E76" s="9">
        <v>4.0</v>
      </c>
      <c r="F76" s="9">
        <v>75.0</v>
      </c>
      <c r="G76" s="3">
        <v>2.0</v>
      </c>
      <c r="K76" s="12">
        <v>74.0</v>
      </c>
      <c r="L76" s="9" t="b">
        <f t="shared" si="1"/>
        <v>0</v>
      </c>
      <c r="M76" s="9" t="b">
        <f t="shared" si="2"/>
        <v>0</v>
      </c>
      <c r="N76" s="9" t="b">
        <f t="shared" si="3"/>
        <v>0</v>
      </c>
      <c r="O76" s="9" t="b">
        <f t="shared" si="4"/>
        <v>0</v>
      </c>
      <c r="P76" s="9" t="b">
        <f t="shared" si="5"/>
        <v>0</v>
      </c>
      <c r="Q76" s="9" t="b">
        <f t="shared" si="6"/>
        <v>0</v>
      </c>
    </row>
    <row r="77" ht="15.75" customHeight="1">
      <c r="A77" s="9">
        <v>34.0</v>
      </c>
      <c r="B77" s="9">
        <v>1.146</v>
      </c>
      <c r="C77" s="9">
        <v>101.314</v>
      </c>
      <c r="D77" s="9">
        <v>86.0</v>
      </c>
      <c r="E77" s="9">
        <v>3.978</v>
      </c>
      <c r="F77" s="9">
        <v>66.571</v>
      </c>
      <c r="G77" s="3">
        <v>2.0</v>
      </c>
      <c r="K77" s="12">
        <v>75.0</v>
      </c>
      <c r="L77" s="9" t="b">
        <f t="shared" si="1"/>
        <v>0</v>
      </c>
      <c r="M77" s="9" t="b">
        <f t="shared" si="2"/>
        <v>0</v>
      </c>
      <c r="N77" s="9" t="b">
        <f t="shared" si="3"/>
        <v>0</v>
      </c>
      <c r="O77" s="9" t="b">
        <f t="shared" si="4"/>
        <v>0</v>
      </c>
      <c r="P77" s="9" t="b">
        <f t="shared" si="5"/>
        <v>0</v>
      </c>
      <c r="Q77" s="9" t="b">
        <f t="shared" si="6"/>
        <v>0</v>
      </c>
    </row>
    <row r="78" ht="15.75" customHeight="1">
      <c r="A78" s="9">
        <v>34.0</v>
      </c>
      <c r="B78" s="9">
        <v>1.146</v>
      </c>
      <c r="C78" s="9">
        <v>101.314</v>
      </c>
      <c r="D78" s="9">
        <v>82.438</v>
      </c>
      <c r="E78" s="9">
        <v>3.978</v>
      </c>
      <c r="F78" s="9">
        <v>66.571</v>
      </c>
      <c r="G78" s="3">
        <v>2.0</v>
      </c>
      <c r="K78" s="12">
        <v>76.0</v>
      </c>
      <c r="L78" s="9" t="b">
        <f t="shared" si="1"/>
        <v>0</v>
      </c>
      <c r="M78" s="9" t="b">
        <f t="shared" si="2"/>
        <v>0</v>
      </c>
      <c r="N78" s="9" t="b">
        <f t="shared" si="3"/>
        <v>0</v>
      </c>
      <c r="O78" s="9" t="b">
        <f t="shared" si="4"/>
        <v>0</v>
      </c>
      <c r="P78" s="9" t="b">
        <f t="shared" si="5"/>
        <v>0</v>
      </c>
      <c r="Q78" s="9" t="b">
        <f t="shared" si="6"/>
        <v>0</v>
      </c>
    </row>
    <row r="79" ht="15.75" customHeight="1">
      <c r="A79" s="9">
        <v>34.0</v>
      </c>
      <c r="B79" s="9">
        <v>0.6</v>
      </c>
      <c r="C79" s="9">
        <v>30.0</v>
      </c>
      <c r="D79" s="9">
        <v>24.0</v>
      </c>
      <c r="E79" s="9">
        <v>4.0</v>
      </c>
      <c r="F79" s="9">
        <v>76.0</v>
      </c>
      <c r="G79" s="3">
        <v>2.0</v>
      </c>
      <c r="K79" s="12">
        <v>77.0</v>
      </c>
      <c r="L79" s="9" t="b">
        <f t="shared" si="1"/>
        <v>0</v>
      </c>
      <c r="M79" s="9" t="b">
        <f t="shared" si="2"/>
        <v>0</v>
      </c>
      <c r="N79" s="9" t="b">
        <f t="shared" si="3"/>
        <v>0</v>
      </c>
      <c r="O79" s="9" t="b">
        <f t="shared" si="4"/>
        <v>0</v>
      </c>
      <c r="P79" s="9" t="b">
        <f t="shared" si="5"/>
        <v>0</v>
      </c>
      <c r="Q79" s="9" t="b">
        <f t="shared" si="6"/>
        <v>0</v>
      </c>
    </row>
    <row r="80" ht="15.75" customHeight="1">
      <c r="A80" s="9">
        <v>34.0</v>
      </c>
      <c r="B80" s="9">
        <v>1.0</v>
      </c>
      <c r="C80" s="9">
        <v>72.0</v>
      </c>
      <c r="D80" s="9">
        <v>46.0</v>
      </c>
      <c r="E80" s="9">
        <v>4.4</v>
      </c>
      <c r="F80" s="9">
        <v>57.0</v>
      </c>
      <c r="G80" s="3">
        <v>2.0</v>
      </c>
      <c r="K80" s="12">
        <v>78.0</v>
      </c>
      <c r="L80" s="9" t="b">
        <f t="shared" si="1"/>
        <v>0</v>
      </c>
      <c r="M80" s="9" t="b">
        <f t="shared" si="2"/>
        <v>0</v>
      </c>
      <c r="N80" s="9" t="b">
        <f t="shared" si="3"/>
        <v>0</v>
      </c>
      <c r="O80" s="9" t="b">
        <f t="shared" si="4"/>
        <v>0</v>
      </c>
      <c r="P80" s="9" t="b">
        <f t="shared" si="5"/>
        <v>0</v>
      </c>
      <c r="Q80" s="9" t="b">
        <f t="shared" si="6"/>
        <v>0</v>
      </c>
    </row>
    <row r="81" ht="15.75" customHeight="1">
      <c r="A81" s="9">
        <v>34.0</v>
      </c>
      <c r="B81" s="9">
        <v>0.7</v>
      </c>
      <c r="C81" s="9">
        <v>70.0</v>
      </c>
      <c r="D81" s="9">
        <v>24.0</v>
      </c>
      <c r="E81" s="9">
        <v>4.1</v>
      </c>
      <c r="F81" s="9">
        <v>100.0</v>
      </c>
      <c r="G81" s="3">
        <v>2.0</v>
      </c>
      <c r="K81" s="12">
        <v>79.0</v>
      </c>
      <c r="L81" s="9" t="b">
        <f t="shared" si="1"/>
        <v>0</v>
      </c>
      <c r="M81" s="9" t="b">
        <f t="shared" si="2"/>
        <v>0</v>
      </c>
      <c r="N81" s="9" t="b">
        <f t="shared" si="3"/>
        <v>0</v>
      </c>
      <c r="O81" s="9" t="b">
        <f t="shared" si="4"/>
        <v>0</v>
      </c>
      <c r="P81" s="9" t="b">
        <f t="shared" si="5"/>
        <v>0</v>
      </c>
      <c r="Q81" s="13" t="b">
        <f t="shared" si="6"/>
        <v>1</v>
      </c>
    </row>
    <row r="82" ht="15.75" customHeight="1">
      <c r="A82" s="9">
        <v>35.0</v>
      </c>
      <c r="B82" s="9">
        <v>0.9</v>
      </c>
      <c r="C82" s="9">
        <v>58.0</v>
      </c>
      <c r="D82" s="9">
        <v>92.0</v>
      </c>
      <c r="E82" s="9">
        <v>4.3</v>
      </c>
      <c r="F82" s="9">
        <v>73.0</v>
      </c>
      <c r="G82" s="3">
        <v>2.0</v>
      </c>
      <c r="K82" s="12">
        <v>80.0</v>
      </c>
      <c r="L82" s="9" t="b">
        <f t="shared" si="1"/>
        <v>0</v>
      </c>
      <c r="M82" s="9" t="b">
        <f t="shared" si="2"/>
        <v>0</v>
      </c>
      <c r="N82" s="9" t="b">
        <f t="shared" si="3"/>
        <v>0</v>
      </c>
      <c r="O82" s="9" t="b">
        <f t="shared" si="4"/>
        <v>0</v>
      </c>
      <c r="P82" s="9" t="b">
        <f t="shared" si="5"/>
        <v>0</v>
      </c>
      <c r="Q82" s="9" t="b">
        <f t="shared" si="6"/>
        <v>0</v>
      </c>
    </row>
    <row r="83" ht="15.75" customHeight="1">
      <c r="A83" s="9">
        <v>36.0</v>
      </c>
      <c r="B83" s="9">
        <v>0.8</v>
      </c>
      <c r="C83" s="9">
        <v>85.0</v>
      </c>
      <c r="D83" s="9">
        <v>44.0</v>
      </c>
      <c r="E83" s="9">
        <v>4.2</v>
      </c>
      <c r="F83" s="9">
        <v>85.0</v>
      </c>
      <c r="G83" s="3">
        <v>2.0</v>
      </c>
      <c r="K83" s="12">
        <v>81.0</v>
      </c>
      <c r="L83" s="9" t="b">
        <f t="shared" si="1"/>
        <v>0</v>
      </c>
      <c r="M83" s="9" t="b">
        <f t="shared" si="2"/>
        <v>0</v>
      </c>
      <c r="N83" s="9" t="b">
        <f t="shared" si="3"/>
        <v>0</v>
      </c>
      <c r="O83" s="9" t="b">
        <f t="shared" si="4"/>
        <v>0</v>
      </c>
      <c r="P83" s="9" t="b">
        <f t="shared" si="5"/>
        <v>0</v>
      </c>
      <c r="Q83" s="9" t="b">
        <f t="shared" si="6"/>
        <v>0</v>
      </c>
    </row>
    <row r="84" ht="15.75" customHeight="1">
      <c r="A84" s="9">
        <v>36.0</v>
      </c>
      <c r="B84" s="9">
        <v>0.7</v>
      </c>
      <c r="C84" s="9">
        <v>164.0</v>
      </c>
      <c r="D84" s="9">
        <v>44.0</v>
      </c>
      <c r="E84" s="9">
        <v>3.1</v>
      </c>
      <c r="F84" s="9">
        <v>41.0</v>
      </c>
      <c r="G84" s="3">
        <v>2.0</v>
      </c>
      <c r="K84" s="12">
        <v>82.0</v>
      </c>
      <c r="L84" s="9" t="b">
        <f t="shared" si="1"/>
        <v>0</v>
      </c>
      <c r="M84" s="9" t="b">
        <f t="shared" si="2"/>
        <v>0</v>
      </c>
      <c r="N84" s="9" t="b">
        <f t="shared" si="3"/>
        <v>0</v>
      </c>
      <c r="O84" s="9" t="b">
        <f t="shared" si="4"/>
        <v>0</v>
      </c>
      <c r="P84" s="9" t="b">
        <f t="shared" si="5"/>
        <v>0</v>
      </c>
      <c r="Q84" s="9" t="b">
        <f t="shared" si="6"/>
        <v>0</v>
      </c>
    </row>
    <row r="85" ht="15.75" customHeight="1">
      <c r="A85" s="9">
        <v>36.0</v>
      </c>
      <c r="B85" s="9">
        <v>1.0</v>
      </c>
      <c r="C85" s="9">
        <v>101.314</v>
      </c>
      <c r="D85" s="9">
        <v>45.0</v>
      </c>
      <c r="E85" s="9">
        <v>4.0</v>
      </c>
      <c r="F85" s="9">
        <v>57.0</v>
      </c>
      <c r="G85" s="3">
        <v>2.0</v>
      </c>
      <c r="K85" s="12">
        <v>83.0</v>
      </c>
      <c r="L85" s="9" t="b">
        <f t="shared" si="1"/>
        <v>0</v>
      </c>
      <c r="M85" s="9" t="b">
        <f t="shared" si="2"/>
        <v>0</v>
      </c>
      <c r="N85" s="9" t="b">
        <f t="shared" si="3"/>
        <v>0</v>
      </c>
      <c r="O85" s="9" t="b">
        <f t="shared" si="4"/>
        <v>0</v>
      </c>
      <c r="P85" s="9" t="b">
        <f t="shared" si="5"/>
        <v>0</v>
      </c>
      <c r="Q85" s="9" t="b">
        <f t="shared" si="6"/>
        <v>0</v>
      </c>
    </row>
    <row r="86" ht="15.75" customHeight="1">
      <c r="A86" s="9">
        <v>36.0</v>
      </c>
      <c r="B86" s="9">
        <v>0.7</v>
      </c>
      <c r="C86" s="9">
        <v>62.0</v>
      </c>
      <c r="D86" s="9">
        <v>224.0</v>
      </c>
      <c r="E86" s="9">
        <v>4.2</v>
      </c>
      <c r="F86" s="9">
        <v>100.0</v>
      </c>
      <c r="G86" s="3">
        <v>2.0</v>
      </c>
      <c r="K86" s="12">
        <v>84.0</v>
      </c>
      <c r="L86" s="9" t="b">
        <f t="shared" si="1"/>
        <v>0</v>
      </c>
      <c r="M86" s="9" t="b">
        <f t="shared" si="2"/>
        <v>0</v>
      </c>
      <c r="N86" s="9" t="b">
        <f t="shared" si="3"/>
        <v>0</v>
      </c>
      <c r="O86" s="13" t="b">
        <f t="shared" si="4"/>
        <v>1</v>
      </c>
      <c r="P86" s="9" t="b">
        <f t="shared" si="5"/>
        <v>0</v>
      </c>
      <c r="Q86" s="13" t="b">
        <f t="shared" si="6"/>
        <v>1</v>
      </c>
    </row>
    <row r="87" ht="15.75" customHeight="1">
      <c r="A87" s="9">
        <v>36.0</v>
      </c>
      <c r="B87" s="9">
        <v>1.1</v>
      </c>
      <c r="C87" s="9">
        <v>141.0</v>
      </c>
      <c r="D87" s="9">
        <v>75.0</v>
      </c>
      <c r="E87" s="9">
        <v>3.3</v>
      </c>
      <c r="F87" s="9">
        <v>66.571</v>
      </c>
      <c r="G87" s="3">
        <v>2.0</v>
      </c>
      <c r="K87" s="12">
        <v>85.0</v>
      </c>
      <c r="L87" s="9" t="b">
        <f t="shared" si="1"/>
        <v>0</v>
      </c>
      <c r="M87" s="9" t="b">
        <f t="shared" si="2"/>
        <v>0</v>
      </c>
      <c r="N87" s="9" t="b">
        <f t="shared" si="3"/>
        <v>0</v>
      </c>
      <c r="O87" s="9" t="b">
        <f t="shared" si="4"/>
        <v>0</v>
      </c>
      <c r="P87" s="9" t="b">
        <f t="shared" si="5"/>
        <v>0</v>
      </c>
      <c r="Q87" s="9" t="b">
        <f t="shared" si="6"/>
        <v>0</v>
      </c>
    </row>
    <row r="88" ht="15.75" customHeight="1">
      <c r="A88" s="9">
        <v>36.0</v>
      </c>
      <c r="B88" s="9">
        <v>1.7</v>
      </c>
      <c r="C88" s="9">
        <v>295.0</v>
      </c>
      <c r="D88" s="9">
        <v>60.0</v>
      </c>
      <c r="E88" s="9">
        <v>2.7</v>
      </c>
      <c r="F88" s="9">
        <v>66.571</v>
      </c>
      <c r="G88" s="3">
        <v>2.0</v>
      </c>
      <c r="K88" s="12">
        <v>86.0</v>
      </c>
      <c r="L88" s="9" t="b">
        <f t="shared" si="1"/>
        <v>0</v>
      </c>
      <c r="M88" s="9" t="b">
        <f t="shared" si="2"/>
        <v>0</v>
      </c>
      <c r="N88" s="13" t="b">
        <f t="shared" si="3"/>
        <v>1</v>
      </c>
      <c r="O88" s="9" t="b">
        <f t="shared" si="4"/>
        <v>0</v>
      </c>
      <c r="P88" s="9" t="b">
        <f t="shared" si="5"/>
        <v>0</v>
      </c>
      <c r="Q88" s="9" t="b">
        <f t="shared" si="6"/>
        <v>0</v>
      </c>
    </row>
    <row r="89" ht="15.75" customHeight="1">
      <c r="A89" s="9">
        <v>36.0</v>
      </c>
      <c r="B89" s="9">
        <v>0.6</v>
      </c>
      <c r="C89" s="9">
        <v>120.0</v>
      </c>
      <c r="D89" s="9">
        <v>30.0</v>
      </c>
      <c r="E89" s="9">
        <v>4.0</v>
      </c>
      <c r="F89" s="9">
        <v>66.571</v>
      </c>
      <c r="G89" s="3">
        <v>2.0</v>
      </c>
      <c r="K89" s="12">
        <v>87.0</v>
      </c>
      <c r="L89" s="9" t="b">
        <f t="shared" si="1"/>
        <v>0</v>
      </c>
      <c r="M89" s="9" t="b">
        <f t="shared" si="2"/>
        <v>0</v>
      </c>
      <c r="N89" s="9" t="b">
        <f t="shared" si="3"/>
        <v>0</v>
      </c>
      <c r="O89" s="9" t="b">
        <f t="shared" si="4"/>
        <v>0</v>
      </c>
      <c r="P89" s="9" t="b">
        <f t="shared" si="5"/>
        <v>0</v>
      </c>
      <c r="Q89" s="9" t="b">
        <f t="shared" si="6"/>
        <v>0</v>
      </c>
    </row>
    <row r="90" ht="15.75" customHeight="1">
      <c r="A90" s="9">
        <v>37.0</v>
      </c>
      <c r="B90" s="9">
        <v>0.6</v>
      </c>
      <c r="C90" s="9">
        <v>80.0</v>
      </c>
      <c r="D90" s="9">
        <v>80.0</v>
      </c>
      <c r="E90" s="9">
        <v>3.8</v>
      </c>
      <c r="F90" s="9">
        <v>66.571</v>
      </c>
      <c r="G90" s="3">
        <v>2.0</v>
      </c>
      <c r="K90" s="12">
        <v>88.0</v>
      </c>
      <c r="L90" s="9" t="b">
        <f t="shared" si="1"/>
        <v>0</v>
      </c>
      <c r="M90" s="9" t="b">
        <f t="shared" si="2"/>
        <v>0</v>
      </c>
      <c r="N90" s="9" t="b">
        <f t="shared" si="3"/>
        <v>0</v>
      </c>
      <c r="O90" s="9" t="b">
        <f t="shared" si="4"/>
        <v>0</v>
      </c>
      <c r="P90" s="9" t="b">
        <f t="shared" si="5"/>
        <v>0</v>
      </c>
      <c r="Q90" s="9" t="b">
        <f t="shared" si="6"/>
        <v>0</v>
      </c>
    </row>
    <row r="91" ht="15.75" customHeight="1">
      <c r="A91" s="9">
        <v>37.0</v>
      </c>
      <c r="B91" s="9">
        <v>0.8</v>
      </c>
      <c r="C91" s="9">
        <v>92.0</v>
      </c>
      <c r="D91" s="9">
        <v>59.0</v>
      </c>
      <c r="E91" s="9">
        <v>3.978</v>
      </c>
      <c r="F91" s="9">
        <v>66.571</v>
      </c>
      <c r="G91" s="3">
        <v>2.0</v>
      </c>
      <c r="K91" s="12">
        <v>89.0</v>
      </c>
      <c r="L91" s="9" t="b">
        <f t="shared" si="1"/>
        <v>0</v>
      </c>
      <c r="M91" s="9" t="b">
        <f t="shared" si="2"/>
        <v>0</v>
      </c>
      <c r="N91" s="9" t="b">
        <f t="shared" si="3"/>
        <v>0</v>
      </c>
      <c r="O91" s="9" t="b">
        <f t="shared" si="4"/>
        <v>0</v>
      </c>
      <c r="P91" s="9" t="b">
        <f t="shared" si="5"/>
        <v>0</v>
      </c>
      <c r="Q91" s="9" t="b">
        <f t="shared" si="6"/>
        <v>0</v>
      </c>
    </row>
    <row r="92" ht="15.75" customHeight="1">
      <c r="A92" s="9">
        <v>37.0</v>
      </c>
      <c r="B92" s="9">
        <v>0.7</v>
      </c>
      <c r="C92" s="9">
        <v>26.0</v>
      </c>
      <c r="D92" s="9">
        <v>58.0</v>
      </c>
      <c r="E92" s="9">
        <v>4.5</v>
      </c>
      <c r="F92" s="9">
        <v>100.0</v>
      </c>
      <c r="G92" s="3">
        <v>2.0</v>
      </c>
      <c r="K92" s="12">
        <v>90.0</v>
      </c>
      <c r="L92" s="9" t="b">
        <f t="shared" si="1"/>
        <v>0</v>
      </c>
      <c r="M92" s="9" t="b">
        <f t="shared" si="2"/>
        <v>0</v>
      </c>
      <c r="N92" s="9" t="b">
        <f t="shared" si="3"/>
        <v>0</v>
      </c>
      <c r="O92" s="9" t="b">
        <f t="shared" si="4"/>
        <v>0</v>
      </c>
      <c r="P92" s="9" t="b">
        <f t="shared" si="5"/>
        <v>0</v>
      </c>
      <c r="Q92" s="13" t="b">
        <f t="shared" si="6"/>
        <v>1</v>
      </c>
    </row>
    <row r="93" ht="15.75" customHeight="1">
      <c r="A93" s="9">
        <v>37.0</v>
      </c>
      <c r="B93" s="9">
        <v>0.9</v>
      </c>
      <c r="C93" s="9">
        <v>101.314</v>
      </c>
      <c r="D93" s="9">
        <v>231.0</v>
      </c>
      <c r="E93" s="9">
        <v>4.3</v>
      </c>
      <c r="F93" s="9">
        <v>66.571</v>
      </c>
      <c r="G93" s="3">
        <v>2.0</v>
      </c>
      <c r="K93" s="12">
        <v>91.0</v>
      </c>
      <c r="L93" s="9" t="b">
        <f t="shared" si="1"/>
        <v>0</v>
      </c>
      <c r="M93" s="9" t="b">
        <f t="shared" si="2"/>
        <v>0</v>
      </c>
      <c r="N93" s="9" t="b">
        <f t="shared" si="3"/>
        <v>0</v>
      </c>
      <c r="O93" s="13" t="b">
        <f t="shared" si="4"/>
        <v>1</v>
      </c>
      <c r="P93" s="9" t="b">
        <f t="shared" si="5"/>
        <v>0</v>
      </c>
      <c r="Q93" s="9" t="b">
        <f t="shared" si="6"/>
        <v>0</v>
      </c>
    </row>
    <row r="94" ht="15.75" customHeight="1">
      <c r="A94" s="9">
        <v>38.0</v>
      </c>
      <c r="B94" s="9">
        <v>2.0</v>
      </c>
      <c r="C94" s="9">
        <v>72.0</v>
      </c>
      <c r="D94" s="9">
        <v>89.0</v>
      </c>
      <c r="E94" s="9">
        <v>2.9</v>
      </c>
      <c r="F94" s="9">
        <v>46.0</v>
      </c>
      <c r="G94" s="3">
        <v>2.0</v>
      </c>
      <c r="K94" s="12">
        <v>92.0</v>
      </c>
      <c r="L94" s="9" t="b">
        <f t="shared" si="1"/>
        <v>0</v>
      </c>
      <c r="M94" s="9" t="b">
        <f t="shared" si="2"/>
        <v>0</v>
      </c>
      <c r="N94" s="9" t="b">
        <f t="shared" si="3"/>
        <v>0</v>
      </c>
      <c r="O94" s="9" t="b">
        <f t="shared" si="4"/>
        <v>0</v>
      </c>
      <c r="P94" s="9" t="b">
        <f t="shared" si="5"/>
        <v>0</v>
      </c>
      <c r="Q94" s="9" t="b">
        <f t="shared" si="6"/>
        <v>0</v>
      </c>
    </row>
    <row r="95" ht="15.75" customHeight="1">
      <c r="A95" s="9">
        <v>38.0</v>
      </c>
      <c r="B95" s="9">
        <v>0.7</v>
      </c>
      <c r="C95" s="9">
        <v>53.0</v>
      </c>
      <c r="D95" s="9">
        <v>42.0</v>
      </c>
      <c r="E95" s="9">
        <v>4.1</v>
      </c>
      <c r="F95" s="9">
        <v>85.0</v>
      </c>
      <c r="G95" s="3">
        <v>2.0</v>
      </c>
      <c r="K95" s="12">
        <v>93.0</v>
      </c>
      <c r="L95" s="9" t="b">
        <f t="shared" si="1"/>
        <v>0</v>
      </c>
      <c r="M95" s="9" t="b">
        <f t="shared" si="2"/>
        <v>0</v>
      </c>
      <c r="N95" s="9" t="b">
        <f t="shared" si="3"/>
        <v>0</v>
      </c>
      <c r="O95" s="9" t="b">
        <f t="shared" si="4"/>
        <v>0</v>
      </c>
      <c r="P95" s="9" t="b">
        <f t="shared" si="5"/>
        <v>0</v>
      </c>
      <c r="Q95" s="9" t="b">
        <f t="shared" si="6"/>
        <v>0</v>
      </c>
    </row>
    <row r="96" ht="15.75" customHeight="1">
      <c r="A96" s="9">
        <v>38.0</v>
      </c>
      <c r="B96" s="9">
        <v>0.7</v>
      </c>
      <c r="C96" s="9">
        <v>70.0</v>
      </c>
      <c r="D96" s="9">
        <v>28.0</v>
      </c>
      <c r="E96" s="9">
        <v>4.2</v>
      </c>
      <c r="F96" s="9">
        <v>62.0</v>
      </c>
      <c r="G96" s="3">
        <v>2.0</v>
      </c>
      <c r="K96" s="12">
        <v>94.0</v>
      </c>
      <c r="L96" s="9" t="b">
        <f t="shared" si="1"/>
        <v>0</v>
      </c>
      <c r="M96" s="9" t="b">
        <f t="shared" si="2"/>
        <v>0</v>
      </c>
      <c r="N96" s="9" t="b">
        <f t="shared" si="3"/>
        <v>0</v>
      </c>
      <c r="O96" s="9" t="b">
        <f t="shared" si="4"/>
        <v>0</v>
      </c>
      <c r="P96" s="9" t="b">
        <f t="shared" si="5"/>
        <v>0</v>
      </c>
      <c r="Q96" s="9" t="b">
        <f t="shared" si="6"/>
        <v>0</v>
      </c>
    </row>
    <row r="97" ht="15.75" customHeight="1">
      <c r="A97" s="9">
        <v>38.0</v>
      </c>
      <c r="B97" s="9">
        <v>0.7</v>
      </c>
      <c r="C97" s="9">
        <v>125.0</v>
      </c>
      <c r="D97" s="9">
        <v>65.0</v>
      </c>
      <c r="E97" s="9">
        <v>4.2</v>
      </c>
      <c r="F97" s="9">
        <v>77.0</v>
      </c>
      <c r="G97" s="3">
        <v>2.0</v>
      </c>
      <c r="K97" s="12">
        <v>95.0</v>
      </c>
      <c r="L97" s="9" t="b">
        <f t="shared" si="1"/>
        <v>0</v>
      </c>
      <c r="M97" s="9" t="b">
        <f t="shared" si="2"/>
        <v>0</v>
      </c>
      <c r="N97" s="9" t="b">
        <f t="shared" si="3"/>
        <v>0</v>
      </c>
      <c r="O97" s="9" t="b">
        <f t="shared" si="4"/>
        <v>0</v>
      </c>
      <c r="P97" s="9" t="b">
        <f t="shared" si="5"/>
        <v>0</v>
      </c>
      <c r="Q97" s="9" t="b">
        <f t="shared" si="6"/>
        <v>0</v>
      </c>
    </row>
    <row r="98" ht="15.75" customHeight="1">
      <c r="A98" s="9">
        <v>38.0</v>
      </c>
      <c r="B98" s="9">
        <v>0.6</v>
      </c>
      <c r="C98" s="9">
        <v>76.0</v>
      </c>
      <c r="D98" s="9">
        <v>18.0</v>
      </c>
      <c r="E98" s="9">
        <v>4.4</v>
      </c>
      <c r="F98" s="9">
        <v>84.0</v>
      </c>
      <c r="G98" s="3">
        <v>2.0</v>
      </c>
      <c r="K98" s="12">
        <v>96.0</v>
      </c>
      <c r="L98" s="9" t="b">
        <f t="shared" si="1"/>
        <v>0</v>
      </c>
      <c r="M98" s="9" t="b">
        <f t="shared" si="2"/>
        <v>0</v>
      </c>
      <c r="N98" s="9" t="b">
        <f t="shared" si="3"/>
        <v>0</v>
      </c>
      <c r="O98" s="9" t="b">
        <f t="shared" si="4"/>
        <v>0</v>
      </c>
      <c r="P98" s="9" t="b">
        <f t="shared" si="5"/>
        <v>0</v>
      </c>
      <c r="Q98" s="9" t="b">
        <f t="shared" si="6"/>
        <v>0</v>
      </c>
    </row>
    <row r="99" ht="15.75" customHeight="1">
      <c r="A99" s="9">
        <v>38.0</v>
      </c>
      <c r="B99" s="9">
        <v>1.6</v>
      </c>
      <c r="C99" s="9">
        <v>130.0</v>
      </c>
      <c r="D99" s="9">
        <v>140.0</v>
      </c>
      <c r="E99" s="9">
        <v>3.5</v>
      </c>
      <c r="F99" s="9">
        <v>56.0</v>
      </c>
      <c r="G99" s="3">
        <v>2.0</v>
      </c>
      <c r="K99" s="12">
        <v>97.0</v>
      </c>
      <c r="L99" s="9" t="b">
        <f t="shared" si="1"/>
        <v>0</v>
      </c>
      <c r="M99" s="9" t="b">
        <f t="shared" si="2"/>
        <v>0</v>
      </c>
      <c r="N99" s="9" t="b">
        <f t="shared" si="3"/>
        <v>0</v>
      </c>
      <c r="O99" s="9" t="b">
        <f t="shared" si="4"/>
        <v>0</v>
      </c>
      <c r="P99" s="9" t="b">
        <f t="shared" si="5"/>
        <v>0</v>
      </c>
      <c r="Q99" s="9" t="b">
        <f t="shared" si="6"/>
        <v>0</v>
      </c>
    </row>
    <row r="100" ht="15.75" customHeight="1">
      <c r="A100" s="9">
        <v>39.0</v>
      </c>
      <c r="B100" s="9">
        <v>0.7</v>
      </c>
      <c r="C100" s="9">
        <v>101.314</v>
      </c>
      <c r="D100" s="9">
        <v>48.0</v>
      </c>
      <c r="E100" s="9">
        <v>4.4</v>
      </c>
      <c r="F100" s="9">
        <v>66.571</v>
      </c>
      <c r="G100" s="3">
        <v>2.0</v>
      </c>
      <c r="K100" s="12">
        <v>98.0</v>
      </c>
      <c r="L100" s="9" t="b">
        <f t="shared" si="1"/>
        <v>0</v>
      </c>
      <c r="M100" s="9" t="b">
        <f t="shared" si="2"/>
        <v>0</v>
      </c>
      <c r="N100" s="9" t="b">
        <f t="shared" si="3"/>
        <v>0</v>
      </c>
      <c r="O100" s="9" t="b">
        <f t="shared" si="4"/>
        <v>0</v>
      </c>
      <c r="P100" s="9" t="b">
        <f t="shared" si="5"/>
        <v>0</v>
      </c>
      <c r="Q100" s="9" t="b">
        <f t="shared" si="6"/>
        <v>0</v>
      </c>
    </row>
    <row r="101" ht="15.75" customHeight="1">
      <c r="A101" s="9">
        <v>39.0</v>
      </c>
      <c r="B101" s="9">
        <v>1.3</v>
      </c>
      <c r="C101" s="9">
        <v>78.0</v>
      </c>
      <c r="D101" s="9">
        <v>30.0</v>
      </c>
      <c r="E101" s="9">
        <v>4.4</v>
      </c>
      <c r="F101" s="9">
        <v>85.0</v>
      </c>
      <c r="G101" s="3">
        <v>2.0</v>
      </c>
      <c r="K101" s="12">
        <v>99.0</v>
      </c>
      <c r="L101" s="9" t="b">
        <f t="shared" si="1"/>
        <v>0</v>
      </c>
      <c r="M101" s="9" t="b">
        <f t="shared" si="2"/>
        <v>0</v>
      </c>
      <c r="N101" s="9" t="b">
        <f t="shared" si="3"/>
        <v>0</v>
      </c>
      <c r="O101" s="9" t="b">
        <f t="shared" si="4"/>
        <v>0</v>
      </c>
      <c r="P101" s="9" t="b">
        <f t="shared" si="5"/>
        <v>0</v>
      </c>
      <c r="Q101" s="9" t="b">
        <f t="shared" si="6"/>
        <v>0</v>
      </c>
    </row>
    <row r="102" ht="15.75" customHeight="1">
      <c r="A102" s="9">
        <v>39.0</v>
      </c>
      <c r="B102" s="9">
        <v>0.9</v>
      </c>
      <c r="C102" s="9">
        <v>85.0</v>
      </c>
      <c r="D102" s="9">
        <v>60.0</v>
      </c>
      <c r="E102" s="9">
        <v>4.0</v>
      </c>
      <c r="F102" s="9">
        <v>66.571</v>
      </c>
      <c r="G102" s="3">
        <v>2.0</v>
      </c>
      <c r="K102" s="12">
        <v>100.0</v>
      </c>
      <c r="L102" s="9" t="b">
        <f t="shared" si="1"/>
        <v>0</v>
      </c>
      <c r="M102" s="9" t="b">
        <f t="shared" si="2"/>
        <v>0</v>
      </c>
      <c r="N102" s="9" t="b">
        <f t="shared" si="3"/>
        <v>0</v>
      </c>
      <c r="O102" s="9" t="b">
        <f t="shared" si="4"/>
        <v>0</v>
      </c>
      <c r="P102" s="9" t="b">
        <f t="shared" si="5"/>
        <v>0</v>
      </c>
      <c r="Q102" s="9" t="b">
        <f t="shared" si="6"/>
        <v>0</v>
      </c>
    </row>
    <row r="103" ht="15.75" customHeight="1">
      <c r="A103" s="9">
        <v>39.0</v>
      </c>
      <c r="B103" s="9">
        <v>1.0</v>
      </c>
      <c r="C103" s="9">
        <v>85.0</v>
      </c>
      <c r="D103" s="9">
        <v>20.0</v>
      </c>
      <c r="E103" s="9">
        <v>4.0</v>
      </c>
      <c r="F103" s="9">
        <v>66.571</v>
      </c>
      <c r="G103" s="3">
        <v>2.0</v>
      </c>
      <c r="K103" s="12">
        <v>101.0</v>
      </c>
      <c r="L103" s="9" t="b">
        <f t="shared" si="1"/>
        <v>0</v>
      </c>
      <c r="M103" s="9" t="b">
        <f t="shared" si="2"/>
        <v>0</v>
      </c>
      <c r="N103" s="9" t="b">
        <f t="shared" si="3"/>
        <v>0</v>
      </c>
      <c r="O103" s="9" t="b">
        <f t="shared" si="4"/>
        <v>0</v>
      </c>
      <c r="P103" s="9" t="b">
        <f t="shared" si="5"/>
        <v>0</v>
      </c>
      <c r="Q103" s="9" t="b">
        <f t="shared" si="6"/>
        <v>0</v>
      </c>
    </row>
    <row r="104" ht="15.75" customHeight="1">
      <c r="A104" s="9">
        <v>39.0</v>
      </c>
      <c r="B104" s="9">
        <v>1.0</v>
      </c>
      <c r="C104" s="9">
        <v>34.0</v>
      </c>
      <c r="D104" s="9">
        <v>15.0</v>
      </c>
      <c r="E104" s="9">
        <v>4.0</v>
      </c>
      <c r="F104" s="9">
        <v>54.0</v>
      </c>
      <c r="G104" s="3">
        <v>2.0</v>
      </c>
      <c r="K104" s="12">
        <v>102.0</v>
      </c>
      <c r="L104" s="9" t="b">
        <f t="shared" si="1"/>
        <v>0</v>
      </c>
      <c r="M104" s="9" t="b">
        <f t="shared" si="2"/>
        <v>0</v>
      </c>
      <c r="N104" s="9" t="b">
        <f t="shared" si="3"/>
        <v>0</v>
      </c>
      <c r="O104" s="9" t="b">
        <f t="shared" si="4"/>
        <v>0</v>
      </c>
      <c r="P104" s="9" t="b">
        <f t="shared" si="5"/>
        <v>0</v>
      </c>
      <c r="Q104" s="9" t="b">
        <f t="shared" si="6"/>
        <v>0</v>
      </c>
    </row>
    <row r="105" ht="15.75" customHeight="1">
      <c r="A105" s="9">
        <v>40.0</v>
      </c>
      <c r="B105" s="9">
        <v>0.6</v>
      </c>
      <c r="C105" s="9">
        <v>62.0</v>
      </c>
      <c r="D105" s="9">
        <v>166.0</v>
      </c>
      <c r="E105" s="9">
        <v>4.0</v>
      </c>
      <c r="F105" s="9">
        <v>63.0</v>
      </c>
      <c r="G105" s="3">
        <v>2.0</v>
      </c>
      <c r="K105" s="12">
        <v>103.0</v>
      </c>
      <c r="L105" s="9" t="b">
        <f t="shared" si="1"/>
        <v>0</v>
      </c>
      <c r="M105" s="9" t="b">
        <f t="shared" si="2"/>
        <v>0</v>
      </c>
      <c r="N105" s="9" t="b">
        <f t="shared" si="3"/>
        <v>0</v>
      </c>
      <c r="O105" s="9" t="b">
        <f t="shared" si="4"/>
        <v>0</v>
      </c>
      <c r="P105" s="9" t="b">
        <f t="shared" si="5"/>
        <v>0</v>
      </c>
      <c r="Q105" s="9" t="b">
        <f t="shared" si="6"/>
        <v>0</v>
      </c>
    </row>
    <row r="106" ht="15.75" customHeight="1">
      <c r="A106" s="9">
        <v>40.0</v>
      </c>
      <c r="B106" s="9">
        <v>1.2</v>
      </c>
      <c r="C106" s="9">
        <v>85.0</v>
      </c>
      <c r="D106" s="9">
        <v>31.0</v>
      </c>
      <c r="E106" s="9">
        <v>4.0</v>
      </c>
      <c r="F106" s="9">
        <v>100.0</v>
      </c>
      <c r="G106" s="3">
        <v>2.0</v>
      </c>
      <c r="K106" s="12">
        <v>104.0</v>
      </c>
      <c r="L106" s="9" t="b">
        <f t="shared" si="1"/>
        <v>0</v>
      </c>
      <c r="M106" s="9" t="b">
        <f t="shared" si="2"/>
        <v>0</v>
      </c>
      <c r="N106" s="9" t="b">
        <f t="shared" si="3"/>
        <v>0</v>
      </c>
      <c r="O106" s="9" t="b">
        <f t="shared" si="4"/>
        <v>0</v>
      </c>
      <c r="P106" s="9" t="b">
        <f t="shared" si="5"/>
        <v>0</v>
      </c>
      <c r="Q106" s="13" t="b">
        <f t="shared" si="6"/>
        <v>1</v>
      </c>
    </row>
    <row r="107" ht="15.75" customHeight="1">
      <c r="A107" s="9">
        <v>40.0</v>
      </c>
      <c r="B107" s="9">
        <v>0.6</v>
      </c>
      <c r="C107" s="9">
        <v>40.0</v>
      </c>
      <c r="D107" s="9">
        <v>69.0</v>
      </c>
      <c r="E107" s="9">
        <v>4.2</v>
      </c>
      <c r="F107" s="9">
        <v>67.0</v>
      </c>
      <c r="G107" s="3">
        <v>2.0</v>
      </c>
      <c r="K107" s="12">
        <v>105.0</v>
      </c>
      <c r="L107" s="9" t="b">
        <f t="shared" si="1"/>
        <v>0</v>
      </c>
      <c r="M107" s="9" t="b">
        <f t="shared" si="2"/>
        <v>0</v>
      </c>
      <c r="N107" s="9" t="b">
        <f t="shared" si="3"/>
        <v>0</v>
      </c>
      <c r="O107" s="9" t="b">
        <f t="shared" si="4"/>
        <v>0</v>
      </c>
      <c r="P107" s="9" t="b">
        <f t="shared" si="5"/>
        <v>0</v>
      </c>
      <c r="Q107" s="9" t="b">
        <f t="shared" si="6"/>
        <v>0</v>
      </c>
    </row>
    <row r="108" ht="15.75" customHeight="1">
      <c r="A108" s="9">
        <v>41.0</v>
      </c>
      <c r="B108" s="9">
        <v>0.9</v>
      </c>
      <c r="C108" s="9">
        <v>81.0</v>
      </c>
      <c r="D108" s="9">
        <v>60.0</v>
      </c>
      <c r="E108" s="9">
        <v>3.9</v>
      </c>
      <c r="F108" s="9">
        <v>52.0</v>
      </c>
      <c r="G108" s="3">
        <v>2.0</v>
      </c>
      <c r="K108" s="12">
        <v>106.0</v>
      </c>
      <c r="L108" s="9" t="b">
        <f t="shared" si="1"/>
        <v>0</v>
      </c>
      <c r="M108" s="9" t="b">
        <f t="shared" si="2"/>
        <v>0</v>
      </c>
      <c r="N108" s="9" t="b">
        <f t="shared" si="3"/>
        <v>0</v>
      </c>
      <c r="O108" s="9" t="b">
        <f t="shared" si="4"/>
        <v>0</v>
      </c>
      <c r="P108" s="9" t="b">
        <f t="shared" si="5"/>
        <v>0</v>
      </c>
      <c r="Q108" s="9" t="b">
        <f t="shared" si="6"/>
        <v>0</v>
      </c>
    </row>
    <row r="109" ht="15.75" customHeight="1">
      <c r="A109" s="9">
        <v>41.0</v>
      </c>
      <c r="B109" s="9">
        <v>0.7</v>
      </c>
      <c r="C109" s="9">
        <v>81.0</v>
      </c>
      <c r="D109" s="9">
        <v>53.0</v>
      </c>
      <c r="E109" s="9">
        <v>5.0</v>
      </c>
      <c r="F109" s="9">
        <v>74.0</v>
      </c>
      <c r="G109" s="3">
        <v>2.0</v>
      </c>
      <c r="K109" s="12">
        <v>107.0</v>
      </c>
      <c r="L109" s="9" t="b">
        <f t="shared" si="1"/>
        <v>0</v>
      </c>
      <c r="M109" s="9" t="b">
        <f t="shared" si="2"/>
        <v>0</v>
      </c>
      <c r="N109" s="9" t="b">
        <f t="shared" si="3"/>
        <v>0</v>
      </c>
      <c r="O109" s="9" t="b">
        <f t="shared" si="4"/>
        <v>0</v>
      </c>
      <c r="P109" s="9" t="b">
        <f t="shared" si="5"/>
        <v>0</v>
      </c>
      <c r="Q109" s="9" t="b">
        <f t="shared" si="6"/>
        <v>0</v>
      </c>
    </row>
    <row r="110" ht="15.75" customHeight="1">
      <c r="A110" s="9">
        <v>42.0</v>
      </c>
      <c r="B110" s="9">
        <v>0.9</v>
      </c>
      <c r="C110" s="9">
        <v>60.0</v>
      </c>
      <c r="D110" s="9">
        <v>63.0</v>
      </c>
      <c r="E110" s="9">
        <v>4.7</v>
      </c>
      <c r="F110" s="9">
        <v>47.0</v>
      </c>
      <c r="G110" s="3">
        <v>2.0</v>
      </c>
      <c r="K110" s="12">
        <v>108.0</v>
      </c>
      <c r="L110" s="9" t="b">
        <f t="shared" si="1"/>
        <v>0</v>
      </c>
      <c r="M110" s="9" t="b">
        <f t="shared" si="2"/>
        <v>0</v>
      </c>
      <c r="N110" s="9" t="b">
        <f t="shared" si="3"/>
        <v>0</v>
      </c>
      <c r="O110" s="9" t="b">
        <f t="shared" si="4"/>
        <v>0</v>
      </c>
      <c r="P110" s="9" t="b">
        <f t="shared" si="5"/>
        <v>0</v>
      </c>
      <c r="Q110" s="9" t="b">
        <f t="shared" si="6"/>
        <v>0</v>
      </c>
    </row>
    <row r="111" ht="15.75" customHeight="1">
      <c r="A111" s="9">
        <v>42.0</v>
      </c>
      <c r="B111" s="9">
        <v>1.0</v>
      </c>
      <c r="C111" s="9">
        <v>85.0</v>
      </c>
      <c r="D111" s="9">
        <v>14.0</v>
      </c>
      <c r="E111" s="9">
        <v>4.0</v>
      </c>
      <c r="F111" s="9">
        <v>100.0</v>
      </c>
      <c r="G111" s="3">
        <v>2.0</v>
      </c>
      <c r="K111" s="12">
        <v>109.0</v>
      </c>
      <c r="L111" s="9" t="b">
        <f t="shared" si="1"/>
        <v>0</v>
      </c>
      <c r="M111" s="9" t="b">
        <f t="shared" si="2"/>
        <v>0</v>
      </c>
      <c r="N111" s="9" t="b">
        <f t="shared" si="3"/>
        <v>0</v>
      </c>
      <c r="O111" s="9" t="b">
        <f t="shared" si="4"/>
        <v>0</v>
      </c>
      <c r="P111" s="9" t="b">
        <f t="shared" si="5"/>
        <v>0</v>
      </c>
      <c r="Q111" s="9" t="b">
        <f t="shared" si="6"/>
        <v>1</v>
      </c>
    </row>
    <row r="112" ht="15.75" customHeight="1">
      <c r="A112" s="9">
        <v>42.0</v>
      </c>
      <c r="B112" s="9">
        <v>1.5</v>
      </c>
      <c r="C112" s="9">
        <v>85.0</v>
      </c>
      <c r="D112" s="9">
        <v>40.0</v>
      </c>
      <c r="E112" s="9">
        <v>3.978</v>
      </c>
      <c r="F112" s="9">
        <v>66.571</v>
      </c>
      <c r="G112" s="3">
        <v>2.0</v>
      </c>
      <c r="K112" s="12">
        <v>110.0</v>
      </c>
      <c r="L112" s="9" t="b">
        <f t="shared" si="1"/>
        <v>0</v>
      </c>
      <c r="M112" s="9" t="b">
        <f t="shared" si="2"/>
        <v>0</v>
      </c>
      <c r="N112" s="9" t="b">
        <f t="shared" si="3"/>
        <v>0</v>
      </c>
      <c r="O112" s="9" t="b">
        <f t="shared" si="4"/>
        <v>0</v>
      </c>
      <c r="P112" s="9" t="b">
        <f t="shared" si="5"/>
        <v>0</v>
      </c>
      <c r="Q112" s="9" t="b">
        <f t="shared" si="6"/>
        <v>0</v>
      </c>
    </row>
    <row r="113" ht="15.75" customHeight="1">
      <c r="A113" s="9">
        <v>44.0</v>
      </c>
      <c r="B113" s="9">
        <v>0.6</v>
      </c>
      <c r="C113" s="9">
        <v>110.0</v>
      </c>
      <c r="D113" s="9">
        <v>145.0</v>
      </c>
      <c r="E113" s="9">
        <v>4.4</v>
      </c>
      <c r="F113" s="9">
        <v>70.0</v>
      </c>
      <c r="G113" s="3">
        <v>2.0</v>
      </c>
      <c r="K113" s="12">
        <v>111.0</v>
      </c>
      <c r="L113" s="9" t="b">
        <f t="shared" si="1"/>
        <v>0</v>
      </c>
      <c r="M113" s="9" t="b">
        <f t="shared" si="2"/>
        <v>0</v>
      </c>
      <c r="N113" s="9" t="b">
        <f t="shared" si="3"/>
        <v>0</v>
      </c>
      <c r="O113" s="9" t="b">
        <f t="shared" si="4"/>
        <v>0</v>
      </c>
      <c r="P113" s="9" t="b">
        <f t="shared" si="5"/>
        <v>0</v>
      </c>
      <c r="Q113" s="9" t="b">
        <f t="shared" si="6"/>
        <v>0</v>
      </c>
    </row>
    <row r="114" ht="15.75" customHeight="1">
      <c r="A114" s="9">
        <v>44.0</v>
      </c>
      <c r="B114" s="9">
        <v>1.6</v>
      </c>
      <c r="C114" s="9">
        <v>68.0</v>
      </c>
      <c r="D114" s="9">
        <v>68.0</v>
      </c>
      <c r="E114" s="9">
        <v>3.7</v>
      </c>
      <c r="F114" s="9">
        <v>66.571</v>
      </c>
      <c r="G114" s="3">
        <v>2.0</v>
      </c>
      <c r="K114" s="12">
        <v>112.0</v>
      </c>
      <c r="L114" s="9" t="b">
        <f t="shared" si="1"/>
        <v>0</v>
      </c>
      <c r="M114" s="9" t="b">
        <f t="shared" si="2"/>
        <v>0</v>
      </c>
      <c r="N114" s="9" t="b">
        <f t="shared" si="3"/>
        <v>0</v>
      </c>
      <c r="O114" s="9" t="b">
        <f t="shared" si="4"/>
        <v>0</v>
      </c>
      <c r="P114" s="9" t="b">
        <f t="shared" si="5"/>
        <v>0</v>
      </c>
      <c r="Q114" s="9" t="b">
        <f t="shared" si="6"/>
        <v>0</v>
      </c>
    </row>
    <row r="115" ht="15.75" customHeight="1">
      <c r="A115" s="9">
        <v>44.0</v>
      </c>
      <c r="B115" s="9">
        <v>3.0</v>
      </c>
      <c r="C115" s="9">
        <v>114.0</v>
      </c>
      <c r="D115" s="9">
        <v>65.0</v>
      </c>
      <c r="E115" s="9">
        <v>3.5</v>
      </c>
      <c r="F115" s="9">
        <v>66.571</v>
      </c>
      <c r="G115" s="3">
        <v>2.0</v>
      </c>
      <c r="K115" s="12">
        <v>113.0</v>
      </c>
      <c r="L115" s="9" t="b">
        <f t="shared" si="1"/>
        <v>0</v>
      </c>
      <c r="M115" s="13" t="b">
        <f t="shared" si="2"/>
        <v>1</v>
      </c>
      <c r="N115" s="9" t="b">
        <f t="shared" si="3"/>
        <v>0</v>
      </c>
      <c r="O115" s="9" t="b">
        <f t="shared" si="4"/>
        <v>0</v>
      </c>
      <c r="P115" s="9" t="b">
        <f t="shared" si="5"/>
        <v>0</v>
      </c>
      <c r="Q115" s="9" t="b">
        <f t="shared" si="6"/>
        <v>0</v>
      </c>
    </row>
    <row r="116" ht="15.75" customHeight="1">
      <c r="A116" s="9">
        <v>44.0</v>
      </c>
      <c r="B116" s="9">
        <v>0.9</v>
      </c>
      <c r="C116" s="9">
        <v>126.0</v>
      </c>
      <c r="D116" s="9">
        <v>142.0</v>
      </c>
      <c r="E116" s="9">
        <v>4.3</v>
      </c>
      <c r="F116" s="9">
        <v>66.571</v>
      </c>
      <c r="G116" s="3">
        <v>2.0</v>
      </c>
      <c r="K116" s="12">
        <v>114.0</v>
      </c>
      <c r="L116" s="9" t="b">
        <f t="shared" si="1"/>
        <v>0</v>
      </c>
      <c r="M116" s="9" t="b">
        <f t="shared" si="2"/>
        <v>0</v>
      </c>
      <c r="N116" s="9" t="b">
        <f t="shared" si="3"/>
        <v>0</v>
      </c>
      <c r="O116" s="9" t="b">
        <f t="shared" si="4"/>
        <v>0</v>
      </c>
      <c r="P116" s="9" t="b">
        <f t="shared" si="5"/>
        <v>0</v>
      </c>
      <c r="Q116" s="9" t="b">
        <f t="shared" si="6"/>
        <v>0</v>
      </c>
    </row>
    <row r="117" ht="15.75" customHeight="1">
      <c r="A117" s="9">
        <v>45.0</v>
      </c>
      <c r="B117" s="9">
        <v>1.0</v>
      </c>
      <c r="C117" s="9">
        <v>85.0</v>
      </c>
      <c r="D117" s="9">
        <v>75.0</v>
      </c>
      <c r="E117" s="9">
        <v>3.978</v>
      </c>
      <c r="F117" s="9">
        <v>66.571</v>
      </c>
      <c r="G117" s="3">
        <v>2.0</v>
      </c>
      <c r="K117" s="12">
        <v>115.0</v>
      </c>
      <c r="L117" s="9" t="b">
        <f t="shared" si="1"/>
        <v>0</v>
      </c>
      <c r="M117" s="9" t="b">
        <f t="shared" si="2"/>
        <v>0</v>
      </c>
      <c r="N117" s="9" t="b">
        <f t="shared" si="3"/>
        <v>0</v>
      </c>
      <c r="O117" s="9" t="b">
        <f t="shared" si="4"/>
        <v>0</v>
      </c>
      <c r="P117" s="9" t="b">
        <f t="shared" si="5"/>
        <v>0</v>
      </c>
      <c r="Q117" s="9" t="b">
        <f t="shared" si="6"/>
        <v>0</v>
      </c>
    </row>
    <row r="118" ht="15.75" customHeight="1">
      <c r="A118" s="9">
        <v>45.0</v>
      </c>
      <c r="B118" s="9">
        <v>2.3</v>
      </c>
      <c r="C118" s="9">
        <v>101.314</v>
      </c>
      <c r="D118" s="9">
        <v>648.0</v>
      </c>
      <c r="E118" s="9">
        <v>3.978</v>
      </c>
      <c r="F118" s="9">
        <v>66.571</v>
      </c>
      <c r="G118" s="3">
        <v>2.0</v>
      </c>
      <c r="K118" s="12">
        <v>116.0</v>
      </c>
      <c r="L118" s="9" t="b">
        <f t="shared" si="1"/>
        <v>0</v>
      </c>
      <c r="M118" s="9" t="b">
        <f t="shared" si="2"/>
        <v>0</v>
      </c>
      <c r="N118" s="9" t="b">
        <f t="shared" si="3"/>
        <v>0</v>
      </c>
      <c r="O118" s="13" t="b">
        <f t="shared" si="4"/>
        <v>1</v>
      </c>
      <c r="P118" s="9" t="b">
        <f t="shared" si="5"/>
        <v>0</v>
      </c>
      <c r="Q118" s="9" t="b">
        <f t="shared" si="6"/>
        <v>0</v>
      </c>
    </row>
    <row r="119" ht="15.75" customHeight="1">
      <c r="A119" s="9">
        <v>45.0</v>
      </c>
      <c r="B119" s="9">
        <v>1.2</v>
      </c>
      <c r="C119" s="9">
        <v>81.0</v>
      </c>
      <c r="D119" s="9">
        <v>65.0</v>
      </c>
      <c r="E119" s="9">
        <v>3.0</v>
      </c>
      <c r="F119" s="9">
        <v>66.571</v>
      </c>
      <c r="G119" s="3">
        <v>2.0</v>
      </c>
      <c r="K119" s="12">
        <v>117.0</v>
      </c>
      <c r="L119" s="9" t="b">
        <f t="shared" si="1"/>
        <v>0</v>
      </c>
      <c r="M119" s="9" t="b">
        <f t="shared" si="2"/>
        <v>0</v>
      </c>
      <c r="N119" s="9" t="b">
        <f t="shared" si="3"/>
        <v>0</v>
      </c>
      <c r="O119" s="9" t="b">
        <f t="shared" si="4"/>
        <v>0</v>
      </c>
      <c r="P119" s="9" t="b">
        <f t="shared" si="5"/>
        <v>0</v>
      </c>
      <c r="Q119" s="9" t="b">
        <f t="shared" si="6"/>
        <v>0</v>
      </c>
    </row>
    <row r="120" ht="15.75" customHeight="1">
      <c r="A120" s="9">
        <v>45.0</v>
      </c>
      <c r="B120" s="9">
        <v>1.3</v>
      </c>
      <c r="C120" s="9">
        <v>85.0</v>
      </c>
      <c r="D120" s="9">
        <v>44.0</v>
      </c>
      <c r="E120" s="9">
        <v>4.2</v>
      </c>
      <c r="F120" s="9">
        <v>85.0</v>
      </c>
      <c r="G120" s="3">
        <v>2.0</v>
      </c>
      <c r="K120" s="12">
        <v>118.0</v>
      </c>
      <c r="L120" s="9" t="b">
        <f t="shared" si="1"/>
        <v>0</v>
      </c>
      <c r="M120" s="9" t="b">
        <f t="shared" si="2"/>
        <v>0</v>
      </c>
      <c r="N120" s="9" t="b">
        <f t="shared" si="3"/>
        <v>0</v>
      </c>
      <c r="O120" s="9" t="b">
        <f t="shared" si="4"/>
        <v>0</v>
      </c>
      <c r="P120" s="9" t="b">
        <f t="shared" si="5"/>
        <v>0</v>
      </c>
      <c r="Q120" s="9" t="b">
        <f t="shared" si="6"/>
        <v>0</v>
      </c>
    </row>
    <row r="121" ht="15.75" customHeight="1">
      <c r="A121" s="9">
        <v>47.0</v>
      </c>
      <c r="B121" s="9">
        <v>1.146</v>
      </c>
      <c r="C121" s="9">
        <v>101.314</v>
      </c>
      <c r="D121" s="9">
        <v>60.0</v>
      </c>
      <c r="E121" s="9">
        <v>3.978</v>
      </c>
      <c r="F121" s="9">
        <v>66.571</v>
      </c>
      <c r="G121" s="3">
        <v>2.0</v>
      </c>
      <c r="K121" s="12">
        <v>119.0</v>
      </c>
      <c r="L121" s="9" t="b">
        <f t="shared" si="1"/>
        <v>0</v>
      </c>
      <c r="M121" s="9" t="b">
        <f t="shared" si="2"/>
        <v>0</v>
      </c>
      <c r="N121" s="9" t="b">
        <f t="shared" si="3"/>
        <v>0</v>
      </c>
      <c r="O121" s="9" t="b">
        <f t="shared" si="4"/>
        <v>0</v>
      </c>
      <c r="P121" s="9" t="b">
        <f t="shared" si="5"/>
        <v>0</v>
      </c>
      <c r="Q121" s="9" t="b">
        <f t="shared" si="6"/>
        <v>0</v>
      </c>
    </row>
    <row r="122" ht="15.75" customHeight="1">
      <c r="A122" s="9">
        <v>48.0</v>
      </c>
      <c r="B122" s="9">
        <v>2.0</v>
      </c>
      <c r="C122" s="9">
        <v>158.0</v>
      </c>
      <c r="D122" s="9">
        <v>278.0</v>
      </c>
      <c r="E122" s="9">
        <v>3.8</v>
      </c>
      <c r="F122" s="9">
        <v>66.571</v>
      </c>
      <c r="G122" s="3">
        <v>2.0</v>
      </c>
      <c r="K122" s="12">
        <v>120.0</v>
      </c>
      <c r="L122" s="9" t="b">
        <f t="shared" si="1"/>
        <v>0</v>
      </c>
      <c r="M122" s="9" t="b">
        <f t="shared" si="2"/>
        <v>0</v>
      </c>
      <c r="N122" s="9" t="b">
        <f t="shared" si="3"/>
        <v>0</v>
      </c>
      <c r="O122" s="13" t="b">
        <f t="shared" si="4"/>
        <v>1</v>
      </c>
      <c r="P122" s="9" t="b">
        <f t="shared" si="5"/>
        <v>0</v>
      </c>
      <c r="Q122" s="9" t="b">
        <f t="shared" si="6"/>
        <v>0</v>
      </c>
    </row>
    <row r="123" ht="15.75" customHeight="1">
      <c r="A123" s="9">
        <v>49.0</v>
      </c>
      <c r="B123" s="9">
        <v>0.6</v>
      </c>
      <c r="C123" s="9">
        <v>85.0</v>
      </c>
      <c r="D123" s="9">
        <v>48.0</v>
      </c>
      <c r="E123" s="9">
        <v>3.7</v>
      </c>
      <c r="F123" s="9">
        <v>66.571</v>
      </c>
      <c r="G123" s="3">
        <v>2.0</v>
      </c>
      <c r="K123" s="12">
        <v>121.0</v>
      </c>
      <c r="L123" s="9" t="b">
        <f t="shared" si="1"/>
        <v>0</v>
      </c>
      <c r="M123" s="9" t="b">
        <f t="shared" si="2"/>
        <v>0</v>
      </c>
      <c r="N123" s="9" t="b">
        <f t="shared" si="3"/>
        <v>0</v>
      </c>
      <c r="O123" s="9" t="b">
        <f t="shared" si="4"/>
        <v>0</v>
      </c>
      <c r="P123" s="9" t="b">
        <f t="shared" si="5"/>
        <v>0</v>
      </c>
      <c r="Q123" s="9" t="b">
        <f t="shared" si="6"/>
        <v>0</v>
      </c>
    </row>
    <row r="124" ht="15.75" customHeight="1">
      <c r="A124" s="9">
        <v>49.0</v>
      </c>
      <c r="B124" s="9">
        <v>0.8</v>
      </c>
      <c r="C124" s="9">
        <v>103.0</v>
      </c>
      <c r="D124" s="9">
        <v>43.0</v>
      </c>
      <c r="E124" s="9">
        <v>3.5</v>
      </c>
      <c r="F124" s="9">
        <v>66.0</v>
      </c>
      <c r="G124" s="3">
        <v>2.0</v>
      </c>
      <c r="K124" s="12">
        <v>122.0</v>
      </c>
      <c r="L124" s="9" t="b">
        <f t="shared" si="1"/>
        <v>0</v>
      </c>
      <c r="M124" s="9" t="b">
        <f t="shared" si="2"/>
        <v>0</v>
      </c>
      <c r="N124" s="9" t="b">
        <f t="shared" si="3"/>
        <v>0</v>
      </c>
      <c r="O124" s="9" t="b">
        <f t="shared" si="4"/>
        <v>0</v>
      </c>
      <c r="P124" s="9" t="b">
        <f t="shared" si="5"/>
        <v>0</v>
      </c>
      <c r="Q124" s="9" t="b">
        <f t="shared" si="6"/>
        <v>0</v>
      </c>
    </row>
    <row r="125" ht="15.75" customHeight="1">
      <c r="A125" s="9">
        <v>50.0</v>
      </c>
      <c r="B125" s="9">
        <v>0.9</v>
      </c>
      <c r="C125" s="9">
        <v>135.0</v>
      </c>
      <c r="D125" s="9">
        <v>42.0</v>
      </c>
      <c r="E125" s="9">
        <v>3.5</v>
      </c>
      <c r="F125" s="9">
        <v>66.571</v>
      </c>
      <c r="G125" s="3">
        <v>2.0</v>
      </c>
      <c r="K125" s="12">
        <v>123.0</v>
      </c>
      <c r="L125" s="9" t="b">
        <f t="shared" si="1"/>
        <v>0</v>
      </c>
      <c r="M125" s="9" t="b">
        <f t="shared" si="2"/>
        <v>0</v>
      </c>
      <c r="N125" s="9" t="b">
        <f t="shared" si="3"/>
        <v>0</v>
      </c>
      <c r="O125" s="9" t="b">
        <f t="shared" si="4"/>
        <v>0</v>
      </c>
      <c r="P125" s="9" t="b">
        <f t="shared" si="5"/>
        <v>0</v>
      </c>
      <c r="Q125" s="9" t="b">
        <f t="shared" si="6"/>
        <v>0</v>
      </c>
    </row>
    <row r="126" ht="15.75" customHeight="1">
      <c r="A126" s="9">
        <v>50.0</v>
      </c>
      <c r="B126" s="9">
        <v>1.5</v>
      </c>
      <c r="C126" s="9">
        <v>100.0</v>
      </c>
      <c r="D126" s="9">
        <v>100.0</v>
      </c>
      <c r="E126" s="9">
        <v>5.3</v>
      </c>
      <c r="F126" s="9">
        <v>66.571</v>
      </c>
      <c r="G126" s="3">
        <v>2.0</v>
      </c>
      <c r="K126" s="12">
        <v>124.0</v>
      </c>
      <c r="L126" s="9" t="b">
        <f t="shared" si="1"/>
        <v>0</v>
      </c>
      <c r="M126" s="9" t="b">
        <f t="shared" si="2"/>
        <v>0</v>
      </c>
      <c r="N126" s="9" t="b">
        <f t="shared" si="3"/>
        <v>0</v>
      </c>
      <c r="O126" s="9" t="b">
        <f t="shared" si="4"/>
        <v>0</v>
      </c>
      <c r="P126" s="9" t="b">
        <f t="shared" si="5"/>
        <v>0</v>
      </c>
      <c r="Q126" s="9" t="b">
        <f t="shared" si="6"/>
        <v>0</v>
      </c>
    </row>
    <row r="127" ht="15.75" customHeight="1">
      <c r="A127" s="9">
        <v>50.0</v>
      </c>
      <c r="B127" s="9">
        <v>0.9</v>
      </c>
      <c r="C127" s="9">
        <v>230.0</v>
      </c>
      <c r="D127" s="9">
        <v>117.0</v>
      </c>
      <c r="E127" s="9">
        <v>3.4</v>
      </c>
      <c r="F127" s="9">
        <v>41.0</v>
      </c>
      <c r="G127" s="3">
        <v>2.0</v>
      </c>
      <c r="K127" s="12">
        <v>125.0</v>
      </c>
      <c r="L127" s="9" t="b">
        <f t="shared" si="1"/>
        <v>0</v>
      </c>
      <c r="M127" s="9" t="b">
        <f t="shared" si="2"/>
        <v>0</v>
      </c>
      <c r="N127" s="13" t="b">
        <f t="shared" si="3"/>
        <v>1</v>
      </c>
      <c r="O127" s="9" t="b">
        <f t="shared" si="4"/>
        <v>0</v>
      </c>
      <c r="P127" s="9" t="b">
        <f t="shared" si="5"/>
        <v>0</v>
      </c>
      <c r="Q127" s="9" t="b">
        <f t="shared" si="6"/>
        <v>0</v>
      </c>
    </row>
    <row r="128" ht="15.75" customHeight="1">
      <c r="A128" s="9">
        <v>50.0</v>
      </c>
      <c r="B128" s="9">
        <v>1.0</v>
      </c>
      <c r="C128" s="9">
        <v>139.0</v>
      </c>
      <c r="D128" s="9">
        <v>81.0</v>
      </c>
      <c r="E128" s="9">
        <v>3.9</v>
      </c>
      <c r="F128" s="9">
        <v>62.0</v>
      </c>
      <c r="G128" s="3">
        <v>2.0</v>
      </c>
      <c r="K128" s="12">
        <v>126.0</v>
      </c>
      <c r="L128" s="9" t="b">
        <f t="shared" si="1"/>
        <v>0</v>
      </c>
      <c r="M128" s="9" t="b">
        <f t="shared" si="2"/>
        <v>0</v>
      </c>
      <c r="N128" s="9" t="b">
        <f t="shared" si="3"/>
        <v>0</v>
      </c>
      <c r="O128" s="9" t="b">
        <f t="shared" si="4"/>
        <v>0</v>
      </c>
      <c r="P128" s="9" t="b">
        <f t="shared" si="5"/>
        <v>0</v>
      </c>
      <c r="Q128" s="9" t="b">
        <f t="shared" si="6"/>
        <v>0</v>
      </c>
    </row>
    <row r="129" ht="15.75" customHeight="1">
      <c r="A129" s="9">
        <v>50.0</v>
      </c>
      <c r="B129" s="9">
        <v>1.0</v>
      </c>
      <c r="C129" s="9">
        <v>85.0</v>
      </c>
      <c r="D129" s="9">
        <v>75.0</v>
      </c>
      <c r="E129" s="9">
        <v>4.0</v>
      </c>
      <c r="F129" s="9">
        <v>72.0</v>
      </c>
      <c r="G129" s="3">
        <v>2.0</v>
      </c>
      <c r="K129" s="12">
        <v>127.0</v>
      </c>
      <c r="L129" s="9" t="b">
        <f t="shared" si="1"/>
        <v>0</v>
      </c>
      <c r="M129" s="9" t="b">
        <f t="shared" si="2"/>
        <v>0</v>
      </c>
      <c r="N129" s="9" t="b">
        <f t="shared" si="3"/>
        <v>0</v>
      </c>
      <c r="O129" s="9" t="b">
        <f t="shared" si="4"/>
        <v>0</v>
      </c>
      <c r="P129" s="9" t="b">
        <f t="shared" si="5"/>
        <v>0</v>
      </c>
      <c r="Q129" s="9" t="b">
        <f t="shared" si="6"/>
        <v>0</v>
      </c>
    </row>
    <row r="130" ht="15.75" customHeight="1">
      <c r="A130" s="9">
        <v>51.0</v>
      </c>
      <c r="B130" s="9">
        <v>1.0</v>
      </c>
      <c r="C130" s="9">
        <v>78.0</v>
      </c>
      <c r="D130" s="9">
        <v>58.0</v>
      </c>
      <c r="E130" s="9">
        <v>4.6</v>
      </c>
      <c r="F130" s="9">
        <v>52.0</v>
      </c>
      <c r="G130" s="3">
        <v>2.0</v>
      </c>
      <c r="K130" s="12">
        <v>128.0</v>
      </c>
      <c r="L130" s="9" t="b">
        <f t="shared" si="1"/>
        <v>0</v>
      </c>
      <c r="M130" s="9" t="b">
        <f t="shared" si="2"/>
        <v>0</v>
      </c>
      <c r="N130" s="9" t="b">
        <f t="shared" si="3"/>
        <v>0</v>
      </c>
      <c r="O130" s="9" t="b">
        <f t="shared" si="4"/>
        <v>0</v>
      </c>
      <c r="P130" s="9" t="b">
        <f t="shared" si="5"/>
        <v>0</v>
      </c>
      <c r="Q130" s="9" t="b">
        <f t="shared" si="6"/>
        <v>0</v>
      </c>
    </row>
    <row r="131" ht="15.75" customHeight="1">
      <c r="A131" s="9">
        <v>51.0</v>
      </c>
      <c r="B131" s="9">
        <v>0.9</v>
      </c>
      <c r="C131" s="9">
        <v>76.0</v>
      </c>
      <c r="D131" s="9">
        <v>271.0</v>
      </c>
      <c r="E131" s="9">
        <v>4.4</v>
      </c>
      <c r="F131" s="9">
        <v>66.571</v>
      </c>
      <c r="G131" s="3">
        <v>2.0</v>
      </c>
      <c r="K131" s="12">
        <v>129.0</v>
      </c>
      <c r="L131" s="9" t="b">
        <f t="shared" si="1"/>
        <v>0</v>
      </c>
      <c r="M131" s="9" t="b">
        <f t="shared" si="2"/>
        <v>0</v>
      </c>
      <c r="N131" s="9" t="b">
        <f t="shared" si="3"/>
        <v>0</v>
      </c>
      <c r="O131" s="13" t="b">
        <f t="shared" si="4"/>
        <v>1</v>
      </c>
      <c r="P131" s="9" t="b">
        <f t="shared" si="5"/>
        <v>0</v>
      </c>
      <c r="Q131" s="9" t="b">
        <f t="shared" si="6"/>
        <v>0</v>
      </c>
    </row>
    <row r="132" ht="15.75" customHeight="1">
      <c r="A132" s="9">
        <v>51.0</v>
      </c>
      <c r="B132" s="9">
        <v>4.6</v>
      </c>
      <c r="C132" s="9">
        <v>215.0</v>
      </c>
      <c r="D132" s="9">
        <v>269.0</v>
      </c>
      <c r="E132" s="9">
        <v>3.9</v>
      </c>
      <c r="F132" s="9">
        <v>51.0</v>
      </c>
      <c r="G132" s="3">
        <v>2.0</v>
      </c>
      <c r="K132" s="12">
        <v>130.0</v>
      </c>
      <c r="L132" s="9" t="b">
        <f t="shared" si="1"/>
        <v>0</v>
      </c>
      <c r="M132" s="13" t="b">
        <f t="shared" si="2"/>
        <v>1</v>
      </c>
      <c r="N132" s="13" t="b">
        <f t="shared" si="3"/>
        <v>1</v>
      </c>
      <c r="O132" s="13" t="b">
        <f t="shared" si="4"/>
        <v>1</v>
      </c>
      <c r="P132" s="9" t="b">
        <f t="shared" si="5"/>
        <v>0</v>
      </c>
      <c r="Q132" s="9" t="b">
        <f t="shared" si="6"/>
        <v>0</v>
      </c>
    </row>
    <row r="133" ht="15.75" customHeight="1">
      <c r="A133" s="9">
        <v>51.0</v>
      </c>
      <c r="B133" s="9">
        <v>0.8</v>
      </c>
      <c r="C133" s="9">
        <v>101.314</v>
      </c>
      <c r="D133" s="9">
        <v>33.0</v>
      </c>
      <c r="E133" s="9">
        <v>4.5</v>
      </c>
      <c r="F133" s="9">
        <v>66.571</v>
      </c>
      <c r="G133" s="3">
        <v>2.0</v>
      </c>
      <c r="K133" s="12">
        <v>131.0</v>
      </c>
      <c r="L133" s="9" t="b">
        <f t="shared" si="1"/>
        <v>0</v>
      </c>
      <c r="M133" s="9" t="b">
        <f t="shared" si="2"/>
        <v>0</v>
      </c>
      <c r="N133" s="9" t="b">
        <f t="shared" si="3"/>
        <v>0</v>
      </c>
      <c r="O133" s="9" t="b">
        <f t="shared" si="4"/>
        <v>0</v>
      </c>
      <c r="P133" s="9" t="b">
        <f t="shared" si="5"/>
        <v>0</v>
      </c>
      <c r="Q133" s="9" t="b">
        <f t="shared" si="6"/>
        <v>0</v>
      </c>
    </row>
    <row r="134" ht="15.75" customHeight="1">
      <c r="A134" s="9">
        <v>51.0</v>
      </c>
      <c r="B134" s="9">
        <v>1.0</v>
      </c>
      <c r="C134" s="9">
        <v>101.314</v>
      </c>
      <c r="D134" s="9">
        <v>20.0</v>
      </c>
      <c r="E134" s="9">
        <v>3.0</v>
      </c>
      <c r="F134" s="9">
        <v>63.0</v>
      </c>
      <c r="G134" s="3">
        <v>2.0</v>
      </c>
      <c r="K134" s="12">
        <v>132.0</v>
      </c>
      <c r="L134" s="9" t="b">
        <f t="shared" si="1"/>
        <v>0</v>
      </c>
      <c r="M134" s="9" t="b">
        <f t="shared" si="2"/>
        <v>0</v>
      </c>
      <c r="N134" s="9" t="b">
        <f t="shared" si="3"/>
        <v>0</v>
      </c>
      <c r="O134" s="9" t="b">
        <f t="shared" si="4"/>
        <v>0</v>
      </c>
      <c r="P134" s="9" t="b">
        <f t="shared" si="5"/>
        <v>0</v>
      </c>
      <c r="Q134" s="9" t="b">
        <f t="shared" si="6"/>
        <v>0</v>
      </c>
    </row>
    <row r="135" ht="15.75" customHeight="1">
      <c r="A135" s="9">
        <v>52.0</v>
      </c>
      <c r="B135" s="9">
        <v>0.7</v>
      </c>
      <c r="C135" s="9">
        <v>75.0</v>
      </c>
      <c r="D135" s="9">
        <v>55.0</v>
      </c>
      <c r="E135" s="9">
        <v>4.0</v>
      </c>
      <c r="F135" s="9">
        <v>21.0</v>
      </c>
      <c r="G135" s="3">
        <v>2.0</v>
      </c>
      <c r="K135" s="12">
        <v>133.0</v>
      </c>
      <c r="L135" s="9" t="b">
        <f t="shared" si="1"/>
        <v>0</v>
      </c>
      <c r="M135" s="9" t="b">
        <f t="shared" si="2"/>
        <v>0</v>
      </c>
      <c r="N135" s="9" t="b">
        <f t="shared" si="3"/>
        <v>0</v>
      </c>
      <c r="O135" s="9" t="b">
        <f t="shared" si="4"/>
        <v>0</v>
      </c>
      <c r="P135" s="9" t="b">
        <f t="shared" si="5"/>
        <v>0</v>
      </c>
      <c r="Q135" s="9" t="b">
        <f t="shared" si="6"/>
        <v>0</v>
      </c>
    </row>
    <row r="136" ht="15.75" customHeight="1">
      <c r="A136" s="9">
        <v>52.0</v>
      </c>
      <c r="B136" s="9">
        <v>1.5</v>
      </c>
      <c r="C136" s="9">
        <v>101.314</v>
      </c>
      <c r="D136" s="9">
        <v>69.0</v>
      </c>
      <c r="E136" s="9">
        <v>2.9</v>
      </c>
      <c r="F136" s="9">
        <v>66.571</v>
      </c>
      <c r="G136" s="3">
        <v>2.0</v>
      </c>
      <c r="K136" s="12">
        <v>134.0</v>
      </c>
      <c r="L136" s="9" t="b">
        <f t="shared" si="1"/>
        <v>0</v>
      </c>
      <c r="M136" s="9" t="b">
        <f t="shared" si="2"/>
        <v>0</v>
      </c>
      <c r="N136" s="9" t="b">
        <f t="shared" si="3"/>
        <v>0</v>
      </c>
      <c r="O136" s="9" t="b">
        <f t="shared" si="4"/>
        <v>0</v>
      </c>
      <c r="P136" s="9" t="b">
        <f t="shared" si="5"/>
        <v>0</v>
      </c>
      <c r="Q136" s="9" t="b">
        <f t="shared" si="6"/>
        <v>0</v>
      </c>
    </row>
    <row r="137" ht="15.75" customHeight="1">
      <c r="A137" s="9">
        <v>52.0</v>
      </c>
      <c r="B137" s="9">
        <v>1.0</v>
      </c>
      <c r="C137" s="9">
        <v>85.0</v>
      </c>
      <c r="D137" s="9">
        <v>30.0</v>
      </c>
      <c r="E137" s="9">
        <v>4.0</v>
      </c>
      <c r="F137" s="9">
        <v>66.571</v>
      </c>
      <c r="G137" s="3">
        <v>2.0</v>
      </c>
      <c r="K137" s="12">
        <v>135.0</v>
      </c>
      <c r="L137" s="9" t="b">
        <f t="shared" si="1"/>
        <v>0</v>
      </c>
      <c r="M137" s="9" t="b">
        <f t="shared" si="2"/>
        <v>0</v>
      </c>
      <c r="N137" s="9" t="b">
        <f t="shared" si="3"/>
        <v>0</v>
      </c>
      <c r="O137" s="9" t="b">
        <f t="shared" si="4"/>
        <v>0</v>
      </c>
      <c r="P137" s="9" t="b">
        <f t="shared" si="5"/>
        <v>0</v>
      </c>
      <c r="Q137" s="9" t="b">
        <f t="shared" si="6"/>
        <v>0</v>
      </c>
    </row>
    <row r="138" ht="15.75" customHeight="1">
      <c r="A138" s="9">
        <v>53.0</v>
      </c>
      <c r="B138" s="9">
        <v>1.5</v>
      </c>
      <c r="C138" s="9">
        <v>81.0</v>
      </c>
      <c r="D138" s="9">
        <v>19.0</v>
      </c>
      <c r="E138" s="9">
        <v>4.1</v>
      </c>
      <c r="F138" s="9">
        <v>48.0</v>
      </c>
      <c r="G138" s="3">
        <v>2.0</v>
      </c>
      <c r="K138" s="12">
        <v>136.0</v>
      </c>
      <c r="L138" s="9" t="b">
        <f t="shared" si="1"/>
        <v>0</v>
      </c>
      <c r="M138" s="9" t="b">
        <f t="shared" si="2"/>
        <v>0</v>
      </c>
      <c r="N138" s="9" t="b">
        <f t="shared" si="3"/>
        <v>0</v>
      </c>
      <c r="O138" s="9" t="b">
        <f t="shared" si="4"/>
        <v>0</v>
      </c>
      <c r="P138" s="9" t="b">
        <f t="shared" si="5"/>
        <v>0</v>
      </c>
      <c r="Q138" s="9" t="b">
        <f t="shared" si="6"/>
        <v>0</v>
      </c>
    </row>
    <row r="139" ht="15.75" customHeight="1">
      <c r="A139" s="9">
        <v>54.0</v>
      </c>
      <c r="B139" s="9">
        <v>1.0</v>
      </c>
      <c r="C139" s="9">
        <v>155.0</v>
      </c>
      <c r="D139" s="9">
        <v>225.0</v>
      </c>
      <c r="E139" s="9">
        <v>3.6</v>
      </c>
      <c r="F139" s="9">
        <v>67.0</v>
      </c>
      <c r="G139" s="3">
        <v>2.0</v>
      </c>
      <c r="K139" s="12">
        <v>137.0</v>
      </c>
      <c r="L139" s="9" t="b">
        <f t="shared" si="1"/>
        <v>0</v>
      </c>
      <c r="M139" s="9" t="b">
        <f t="shared" si="2"/>
        <v>0</v>
      </c>
      <c r="N139" s="9" t="b">
        <f t="shared" si="3"/>
        <v>0</v>
      </c>
      <c r="O139" s="13" t="b">
        <f t="shared" si="4"/>
        <v>1</v>
      </c>
      <c r="P139" s="9" t="b">
        <f t="shared" si="5"/>
        <v>0</v>
      </c>
      <c r="Q139" s="9" t="b">
        <f t="shared" si="6"/>
        <v>0</v>
      </c>
    </row>
    <row r="140" ht="15.75" customHeight="1">
      <c r="A140" s="9">
        <v>54.0</v>
      </c>
      <c r="B140" s="9">
        <v>3.2</v>
      </c>
      <c r="C140" s="9">
        <v>85.0</v>
      </c>
      <c r="D140" s="9">
        <v>28.0</v>
      </c>
      <c r="E140" s="9">
        <v>3.8</v>
      </c>
      <c r="F140" s="9">
        <v>66.571</v>
      </c>
      <c r="G140" s="3">
        <v>2.0</v>
      </c>
      <c r="K140" s="12">
        <v>138.0</v>
      </c>
      <c r="L140" s="9" t="b">
        <f t="shared" si="1"/>
        <v>0</v>
      </c>
      <c r="M140" s="13" t="b">
        <f t="shared" si="2"/>
        <v>1</v>
      </c>
      <c r="N140" s="9" t="b">
        <f t="shared" si="3"/>
        <v>0</v>
      </c>
      <c r="O140" s="9" t="b">
        <f t="shared" si="4"/>
        <v>0</v>
      </c>
      <c r="P140" s="9" t="b">
        <f t="shared" si="5"/>
        <v>0</v>
      </c>
      <c r="Q140" s="9" t="b">
        <f t="shared" si="6"/>
        <v>0</v>
      </c>
    </row>
    <row r="141" ht="15.75" customHeight="1">
      <c r="A141" s="9">
        <v>54.0</v>
      </c>
      <c r="B141" s="9">
        <v>1.2</v>
      </c>
      <c r="C141" s="9">
        <v>85.0</v>
      </c>
      <c r="D141" s="9">
        <v>92.0</v>
      </c>
      <c r="E141" s="9">
        <v>3.1</v>
      </c>
      <c r="F141" s="9">
        <v>66.0</v>
      </c>
      <c r="G141" s="3">
        <v>2.0</v>
      </c>
      <c r="K141" s="12">
        <v>139.0</v>
      </c>
      <c r="L141" s="9" t="b">
        <f t="shared" si="1"/>
        <v>0</v>
      </c>
      <c r="M141" s="9" t="b">
        <f t="shared" si="2"/>
        <v>0</v>
      </c>
      <c r="N141" s="9" t="b">
        <f t="shared" si="3"/>
        <v>0</v>
      </c>
      <c r="O141" s="9" t="b">
        <f t="shared" si="4"/>
        <v>0</v>
      </c>
      <c r="P141" s="9" t="b">
        <f t="shared" si="5"/>
        <v>0</v>
      </c>
      <c r="Q141" s="9" t="b">
        <f t="shared" si="6"/>
        <v>0</v>
      </c>
    </row>
    <row r="142" ht="15.75" customHeight="1">
      <c r="A142" s="9">
        <v>54.0</v>
      </c>
      <c r="B142" s="9">
        <v>1.0</v>
      </c>
      <c r="C142" s="9">
        <v>85.0</v>
      </c>
      <c r="D142" s="9">
        <v>30.0</v>
      </c>
      <c r="E142" s="9">
        <v>4.5</v>
      </c>
      <c r="F142" s="9">
        <v>0.0</v>
      </c>
      <c r="G142" s="3">
        <v>2.0</v>
      </c>
      <c r="K142" s="12">
        <v>140.0</v>
      </c>
      <c r="L142" s="9" t="b">
        <f t="shared" si="1"/>
        <v>0</v>
      </c>
      <c r="M142" s="9" t="b">
        <f t="shared" si="2"/>
        <v>0</v>
      </c>
      <c r="N142" s="9" t="b">
        <f t="shared" si="3"/>
        <v>0</v>
      </c>
      <c r="O142" s="9" t="b">
        <f t="shared" si="4"/>
        <v>0</v>
      </c>
      <c r="P142" s="9" t="b">
        <f t="shared" si="5"/>
        <v>0</v>
      </c>
      <c r="Q142" s="13" t="b">
        <f t="shared" si="6"/>
        <v>1</v>
      </c>
    </row>
    <row r="143" ht="15.75" customHeight="1">
      <c r="A143" s="9">
        <v>56.0</v>
      </c>
      <c r="B143" s="9">
        <v>0.7</v>
      </c>
      <c r="C143" s="9">
        <v>71.0</v>
      </c>
      <c r="D143" s="9">
        <v>18.0</v>
      </c>
      <c r="E143" s="9">
        <v>4.4</v>
      </c>
      <c r="F143" s="9">
        <v>100.0</v>
      </c>
      <c r="G143" s="3">
        <v>2.0</v>
      </c>
      <c r="K143" s="12">
        <v>141.0</v>
      </c>
      <c r="L143" s="9" t="b">
        <f t="shared" si="1"/>
        <v>0</v>
      </c>
      <c r="M143" s="9" t="b">
        <f t="shared" si="2"/>
        <v>0</v>
      </c>
      <c r="N143" s="9" t="b">
        <f t="shared" si="3"/>
        <v>0</v>
      </c>
      <c r="O143" s="9" t="b">
        <f t="shared" si="4"/>
        <v>0</v>
      </c>
      <c r="P143" s="9" t="b">
        <f t="shared" si="5"/>
        <v>0</v>
      </c>
      <c r="Q143" s="13" t="b">
        <f t="shared" si="6"/>
        <v>1</v>
      </c>
    </row>
    <row r="144" ht="15.75" customHeight="1">
      <c r="A144" s="9">
        <v>56.0</v>
      </c>
      <c r="B144" s="9">
        <v>0.7</v>
      </c>
      <c r="C144" s="9">
        <v>62.0</v>
      </c>
      <c r="D144" s="9">
        <v>33.0</v>
      </c>
      <c r="E144" s="9">
        <v>3.0</v>
      </c>
      <c r="F144" s="9">
        <v>66.571</v>
      </c>
      <c r="G144" s="3">
        <v>2.0</v>
      </c>
      <c r="K144" s="12">
        <v>142.0</v>
      </c>
      <c r="L144" s="9" t="b">
        <f t="shared" si="1"/>
        <v>0</v>
      </c>
      <c r="M144" s="9" t="b">
        <f t="shared" si="2"/>
        <v>0</v>
      </c>
      <c r="N144" s="9" t="b">
        <f t="shared" si="3"/>
        <v>0</v>
      </c>
      <c r="O144" s="9" t="b">
        <f t="shared" si="4"/>
        <v>0</v>
      </c>
      <c r="P144" s="9" t="b">
        <f t="shared" si="5"/>
        <v>0</v>
      </c>
      <c r="Q144" s="9" t="b">
        <f t="shared" si="6"/>
        <v>0</v>
      </c>
    </row>
    <row r="145" ht="15.75" customHeight="1">
      <c r="A145" s="9">
        <v>58.0</v>
      </c>
      <c r="B145" s="9">
        <v>1.4</v>
      </c>
      <c r="C145" s="9">
        <v>175.0</v>
      </c>
      <c r="D145" s="9">
        <v>55.0</v>
      </c>
      <c r="E145" s="9">
        <v>2.7</v>
      </c>
      <c r="F145" s="9">
        <v>36.0</v>
      </c>
      <c r="G145" s="3">
        <v>2.0</v>
      </c>
      <c r="K145" s="12">
        <v>143.0</v>
      </c>
      <c r="L145" s="9" t="b">
        <f t="shared" si="1"/>
        <v>0</v>
      </c>
      <c r="M145" s="9" t="b">
        <f t="shared" si="2"/>
        <v>0</v>
      </c>
      <c r="N145" s="9" t="b">
        <f t="shared" si="3"/>
        <v>0</v>
      </c>
      <c r="O145" s="9" t="b">
        <f t="shared" si="4"/>
        <v>0</v>
      </c>
      <c r="P145" s="9" t="b">
        <f t="shared" si="5"/>
        <v>0</v>
      </c>
      <c r="Q145" s="9" t="b">
        <f t="shared" si="6"/>
        <v>0</v>
      </c>
    </row>
    <row r="146" ht="15.75" customHeight="1">
      <c r="A146" s="9">
        <v>60.0</v>
      </c>
      <c r="B146" s="9">
        <v>1.146</v>
      </c>
      <c r="C146" s="9">
        <v>101.314</v>
      </c>
      <c r="D146" s="9">
        <v>40.0</v>
      </c>
      <c r="E146" s="9">
        <v>3.978</v>
      </c>
      <c r="F146" s="9">
        <v>66.571</v>
      </c>
      <c r="G146" s="3">
        <v>2.0</v>
      </c>
      <c r="K146" s="12">
        <v>144.0</v>
      </c>
      <c r="L146" s="9" t="b">
        <f t="shared" si="1"/>
        <v>0</v>
      </c>
      <c r="M146" s="9" t="b">
        <f t="shared" si="2"/>
        <v>0</v>
      </c>
      <c r="N146" s="9" t="b">
        <f t="shared" si="3"/>
        <v>0</v>
      </c>
      <c r="O146" s="9" t="b">
        <f t="shared" si="4"/>
        <v>0</v>
      </c>
      <c r="P146" s="9" t="b">
        <f t="shared" si="5"/>
        <v>0</v>
      </c>
      <c r="Q146" s="9" t="b">
        <f t="shared" si="6"/>
        <v>0</v>
      </c>
    </row>
    <row r="147" ht="15.75" customHeight="1">
      <c r="A147" s="9">
        <v>61.0</v>
      </c>
      <c r="B147" s="9">
        <v>1.3</v>
      </c>
      <c r="C147" s="9">
        <v>78.0</v>
      </c>
      <c r="D147" s="9">
        <v>25.0</v>
      </c>
      <c r="E147" s="9">
        <v>3.8</v>
      </c>
      <c r="F147" s="9">
        <v>100.0</v>
      </c>
      <c r="G147" s="3">
        <v>2.0</v>
      </c>
      <c r="K147" s="12">
        <v>145.0</v>
      </c>
      <c r="L147" s="9" t="b">
        <f t="shared" si="1"/>
        <v>0</v>
      </c>
      <c r="M147" s="9" t="b">
        <f t="shared" si="2"/>
        <v>0</v>
      </c>
      <c r="N147" s="9" t="b">
        <f t="shared" si="3"/>
        <v>0</v>
      </c>
      <c r="O147" s="9" t="b">
        <f t="shared" si="4"/>
        <v>0</v>
      </c>
      <c r="P147" s="9" t="b">
        <f t="shared" si="5"/>
        <v>0</v>
      </c>
      <c r="Q147" s="13" t="b">
        <f t="shared" si="6"/>
        <v>1</v>
      </c>
    </row>
    <row r="148" ht="15.75" customHeight="1">
      <c r="A148" s="9">
        <v>61.0</v>
      </c>
      <c r="B148" s="9">
        <v>0.8</v>
      </c>
      <c r="C148" s="9">
        <v>75.0</v>
      </c>
      <c r="D148" s="9">
        <v>20.0</v>
      </c>
      <c r="E148" s="9">
        <v>4.1</v>
      </c>
      <c r="F148" s="9">
        <v>66.571</v>
      </c>
      <c r="G148" s="3">
        <v>2.0</v>
      </c>
      <c r="K148" s="12">
        <v>146.0</v>
      </c>
      <c r="L148" s="9" t="b">
        <f t="shared" si="1"/>
        <v>0</v>
      </c>
      <c r="M148" s="9" t="b">
        <f t="shared" si="2"/>
        <v>0</v>
      </c>
      <c r="N148" s="9" t="b">
        <f t="shared" si="3"/>
        <v>0</v>
      </c>
      <c r="O148" s="9" t="b">
        <f t="shared" si="4"/>
        <v>0</v>
      </c>
      <c r="P148" s="9" t="b">
        <f t="shared" si="5"/>
        <v>0</v>
      </c>
      <c r="Q148" s="9" t="b">
        <f t="shared" si="6"/>
        <v>0</v>
      </c>
    </row>
    <row r="149" ht="15.75" customHeight="1">
      <c r="A149" s="9">
        <v>62.0</v>
      </c>
      <c r="B149" s="9">
        <v>1.3</v>
      </c>
      <c r="C149" s="9">
        <v>141.0</v>
      </c>
      <c r="D149" s="9">
        <v>156.0</v>
      </c>
      <c r="E149" s="9">
        <v>3.9</v>
      </c>
      <c r="F149" s="9">
        <v>58.0</v>
      </c>
      <c r="G149" s="3">
        <v>2.0</v>
      </c>
      <c r="K149" s="12">
        <v>147.0</v>
      </c>
      <c r="L149" s="9" t="b">
        <f t="shared" si="1"/>
        <v>0</v>
      </c>
      <c r="M149" s="9" t="b">
        <f t="shared" si="2"/>
        <v>0</v>
      </c>
      <c r="N149" s="9" t="b">
        <f t="shared" si="3"/>
        <v>0</v>
      </c>
      <c r="O149" s="9" t="b">
        <f t="shared" si="4"/>
        <v>0</v>
      </c>
      <c r="P149" s="9" t="b">
        <f t="shared" si="5"/>
        <v>0</v>
      </c>
      <c r="Q149" s="9" t="b">
        <f t="shared" si="6"/>
        <v>0</v>
      </c>
    </row>
    <row r="150" ht="15.75" customHeight="1">
      <c r="A150" s="9">
        <v>64.0</v>
      </c>
      <c r="B150" s="9">
        <v>1.0</v>
      </c>
      <c r="C150" s="9">
        <v>80.0</v>
      </c>
      <c r="D150" s="9">
        <v>38.0</v>
      </c>
      <c r="E150" s="9">
        <v>4.3</v>
      </c>
      <c r="F150" s="9">
        <v>74.0</v>
      </c>
      <c r="G150" s="3">
        <v>2.0</v>
      </c>
      <c r="K150" s="12">
        <v>148.0</v>
      </c>
      <c r="L150" s="9" t="b">
        <f t="shared" si="1"/>
        <v>0</v>
      </c>
      <c r="M150" s="9" t="b">
        <f t="shared" si="2"/>
        <v>0</v>
      </c>
      <c r="N150" s="9" t="b">
        <f t="shared" si="3"/>
        <v>0</v>
      </c>
      <c r="O150" s="9" t="b">
        <f t="shared" si="4"/>
        <v>0</v>
      </c>
      <c r="P150" s="9" t="b">
        <f t="shared" si="5"/>
        <v>0</v>
      </c>
      <c r="Q150" s="9" t="b">
        <f t="shared" si="6"/>
        <v>0</v>
      </c>
    </row>
    <row r="151" ht="15.75" customHeight="1">
      <c r="A151" s="9">
        <v>65.0</v>
      </c>
      <c r="B151" s="9">
        <v>0.3</v>
      </c>
      <c r="C151" s="9">
        <v>180.0</v>
      </c>
      <c r="D151" s="9">
        <v>53.0</v>
      </c>
      <c r="E151" s="9">
        <v>2.9</v>
      </c>
      <c r="F151" s="9">
        <v>74.0</v>
      </c>
      <c r="G151" s="3">
        <v>2.0</v>
      </c>
      <c r="K151" s="12">
        <v>149.0</v>
      </c>
      <c r="L151" s="9" t="b">
        <f t="shared" si="1"/>
        <v>0</v>
      </c>
      <c r="M151" s="9" t="b">
        <f t="shared" si="2"/>
        <v>0</v>
      </c>
      <c r="N151" s="9" t="b">
        <f t="shared" si="3"/>
        <v>0</v>
      </c>
      <c r="O151" s="9" t="b">
        <f t="shared" si="4"/>
        <v>0</v>
      </c>
      <c r="P151" s="9" t="b">
        <f t="shared" si="5"/>
        <v>0</v>
      </c>
      <c r="Q151" s="9" t="b">
        <f t="shared" si="6"/>
        <v>0</v>
      </c>
    </row>
    <row r="152" ht="15.75" customHeight="1">
      <c r="A152" s="9">
        <v>66.0</v>
      </c>
      <c r="B152" s="9">
        <v>1.2</v>
      </c>
      <c r="C152" s="9">
        <v>102.0</v>
      </c>
      <c r="D152" s="9">
        <v>53.0</v>
      </c>
      <c r="E152" s="9">
        <v>4.3</v>
      </c>
      <c r="F152" s="9">
        <v>66.571</v>
      </c>
      <c r="G152" s="3">
        <v>2.0</v>
      </c>
      <c r="K152" s="12">
        <v>150.0</v>
      </c>
      <c r="L152" s="9" t="b">
        <f t="shared" si="1"/>
        <v>0</v>
      </c>
      <c r="M152" s="9" t="b">
        <f t="shared" si="2"/>
        <v>0</v>
      </c>
      <c r="N152" s="9" t="b">
        <f t="shared" si="3"/>
        <v>0</v>
      </c>
      <c r="O152" s="9" t="b">
        <f t="shared" si="4"/>
        <v>0</v>
      </c>
      <c r="P152" s="9" t="b">
        <f t="shared" si="5"/>
        <v>0</v>
      </c>
      <c r="Q152" s="9" t="b">
        <f t="shared" si="6"/>
        <v>0</v>
      </c>
    </row>
    <row r="153" ht="15.75" customHeight="1">
      <c r="A153" s="9">
        <v>67.0</v>
      </c>
      <c r="B153" s="9">
        <v>1.5</v>
      </c>
      <c r="C153" s="9">
        <v>179.0</v>
      </c>
      <c r="D153" s="9">
        <v>69.0</v>
      </c>
      <c r="E153" s="9">
        <v>2.9</v>
      </c>
      <c r="F153" s="9">
        <v>66.571</v>
      </c>
      <c r="G153" s="3">
        <v>2.0</v>
      </c>
      <c r="K153" s="12">
        <v>151.0</v>
      </c>
      <c r="L153" s="9" t="b">
        <f t="shared" si="1"/>
        <v>0</v>
      </c>
      <c r="M153" s="9" t="b">
        <f t="shared" si="2"/>
        <v>0</v>
      </c>
      <c r="N153" s="9" t="b">
        <f t="shared" si="3"/>
        <v>0</v>
      </c>
      <c r="O153" s="9" t="b">
        <f t="shared" si="4"/>
        <v>0</v>
      </c>
      <c r="P153" s="9" t="b">
        <f t="shared" si="5"/>
        <v>0</v>
      </c>
      <c r="Q153" s="9" t="b">
        <f t="shared" si="6"/>
        <v>0</v>
      </c>
    </row>
    <row r="154" ht="15.75" customHeight="1">
      <c r="A154" s="9">
        <v>69.0</v>
      </c>
      <c r="B154" s="9">
        <v>3.2</v>
      </c>
      <c r="C154" s="9">
        <v>119.0</v>
      </c>
      <c r="D154" s="9">
        <v>136.0</v>
      </c>
      <c r="E154" s="9">
        <v>3.978</v>
      </c>
      <c r="F154" s="9">
        <v>66.571</v>
      </c>
      <c r="G154" s="3">
        <v>2.0</v>
      </c>
      <c r="K154" s="12">
        <v>152.0</v>
      </c>
      <c r="L154" s="9" t="b">
        <f t="shared" si="1"/>
        <v>0</v>
      </c>
      <c r="M154" s="13" t="b">
        <f t="shared" si="2"/>
        <v>1</v>
      </c>
      <c r="N154" s="9" t="b">
        <f t="shared" si="3"/>
        <v>0</v>
      </c>
      <c r="O154" s="9" t="b">
        <f t="shared" si="4"/>
        <v>0</v>
      </c>
      <c r="P154" s="9" t="b">
        <f t="shared" si="5"/>
        <v>0</v>
      </c>
      <c r="Q154" s="9" t="b">
        <f t="shared" si="6"/>
        <v>0</v>
      </c>
    </row>
    <row r="155" ht="15.75" customHeight="1">
      <c r="A155" s="9">
        <v>72.0</v>
      </c>
      <c r="B155" s="9">
        <v>1.0</v>
      </c>
      <c r="C155" s="9">
        <v>115.0</v>
      </c>
      <c r="D155" s="9">
        <v>52.0</v>
      </c>
      <c r="E155" s="9">
        <v>3.4</v>
      </c>
      <c r="F155" s="9">
        <v>50.0</v>
      </c>
      <c r="G155" s="3">
        <v>2.0</v>
      </c>
      <c r="K155" s="12">
        <v>153.0</v>
      </c>
      <c r="L155" s="9" t="b">
        <f t="shared" si="1"/>
        <v>0</v>
      </c>
      <c r="M155" s="9" t="b">
        <f t="shared" si="2"/>
        <v>0</v>
      </c>
      <c r="N155" s="9" t="b">
        <f t="shared" si="3"/>
        <v>0</v>
      </c>
      <c r="O155" s="9" t="b">
        <f t="shared" si="4"/>
        <v>0</v>
      </c>
      <c r="P155" s="9" t="b">
        <f t="shared" si="5"/>
        <v>0</v>
      </c>
      <c r="Q155" s="9" t="b">
        <f t="shared" si="6"/>
        <v>0</v>
      </c>
    </row>
    <row r="156" ht="15.75" customHeight="1">
      <c r="A156" s="9">
        <v>78.0</v>
      </c>
      <c r="B156" s="9">
        <v>0.7</v>
      </c>
      <c r="C156" s="9">
        <v>96.0</v>
      </c>
      <c r="D156" s="9">
        <v>32.0</v>
      </c>
      <c r="E156" s="9">
        <v>4.0</v>
      </c>
      <c r="F156" s="9">
        <v>66.571</v>
      </c>
      <c r="G156" s="3">
        <v>2.0</v>
      </c>
      <c r="K156" s="12">
        <v>154.0</v>
      </c>
      <c r="L156" s="13" t="b">
        <f t="shared" si="1"/>
        <v>1</v>
      </c>
      <c r="M156" s="9" t="b">
        <f t="shared" si="2"/>
        <v>0</v>
      </c>
      <c r="N156" s="9" t="b">
        <f t="shared" si="3"/>
        <v>0</v>
      </c>
      <c r="O156" s="9" t="b">
        <f t="shared" si="4"/>
        <v>0</v>
      </c>
      <c r="P156" s="9" t="b">
        <f t="shared" si="5"/>
        <v>0</v>
      </c>
      <c r="Q156" s="9" t="b">
        <f t="shared" si="6"/>
        <v>0</v>
      </c>
    </row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H1:I1"/>
    <mergeCell ref="H8:I8"/>
    <mergeCell ref="H15:I15"/>
    <mergeCell ref="H23:I23"/>
    <mergeCell ref="H30:I30"/>
    <mergeCell ref="H37:I3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8.71"/>
    <col customWidth="1" min="3" max="7" width="9.14"/>
    <col customWidth="1" min="8" max="8" width="8.71"/>
    <col customWidth="1" min="9" max="9" width="10.86"/>
    <col customWidth="1" min="10" max="11" width="12.71"/>
    <col customWidth="1" min="12" max="12" width="16.86"/>
    <col customWidth="1" min="13" max="13" width="12.0"/>
    <col customWidth="1" min="14" max="26" width="8.71"/>
  </cols>
  <sheetData>
    <row r="1">
      <c r="A1" s="5" t="s">
        <v>32</v>
      </c>
      <c r="B1" s="2" t="s">
        <v>33</v>
      </c>
      <c r="C1" s="14" t="s">
        <v>34</v>
      </c>
      <c r="D1" s="14" t="s">
        <v>35</v>
      </c>
      <c r="E1" s="14" t="s">
        <v>36</v>
      </c>
      <c r="F1" s="14" t="s">
        <v>37</v>
      </c>
      <c r="G1" s="14" t="s">
        <v>38</v>
      </c>
      <c r="I1" s="15" t="s">
        <v>39</v>
      </c>
      <c r="J1" s="11">
        <f>F157</f>
        <v>524</v>
      </c>
    </row>
    <row r="2">
      <c r="A2" s="9">
        <v>26.0</v>
      </c>
      <c r="B2" s="3">
        <v>2.0</v>
      </c>
      <c r="C2" s="16">
        <v>1.0</v>
      </c>
      <c r="D2" s="16">
        <v>1.0</v>
      </c>
      <c r="E2" s="16">
        <f t="shared" ref="E2:E156" si="1">A2*A2</f>
        <v>676</v>
      </c>
      <c r="F2" s="16">
        <f t="shared" ref="F2:F156" si="2">B2^2</f>
        <v>4</v>
      </c>
      <c r="G2" s="16">
        <f t="shared" ref="G2:G156" si="3">A2*B2</f>
        <v>52</v>
      </c>
      <c r="I2" s="15" t="s">
        <v>40</v>
      </c>
      <c r="J2" s="11">
        <f>(B157)^2/ B158</f>
        <v>498.6064516</v>
      </c>
    </row>
    <row r="3">
      <c r="A3" s="9">
        <v>30.0</v>
      </c>
      <c r="B3" s="3">
        <v>2.0</v>
      </c>
      <c r="C3" s="16">
        <v>2.0</v>
      </c>
      <c r="D3" s="16">
        <v>1.0</v>
      </c>
      <c r="E3" s="16">
        <f t="shared" si="1"/>
        <v>900</v>
      </c>
      <c r="F3" s="16">
        <f t="shared" si="2"/>
        <v>4</v>
      </c>
      <c r="G3" s="16">
        <f t="shared" si="3"/>
        <v>60</v>
      </c>
      <c r="I3" s="15" t="s">
        <v>41</v>
      </c>
      <c r="J3" s="11">
        <f>((155*G157)-(A157*B157))/((155*E157-(A157)^2))*(G157-((A157*B157)/155))</f>
        <v>0.8553077415</v>
      </c>
    </row>
    <row r="4">
      <c r="A4" s="9">
        <v>34.0</v>
      </c>
      <c r="B4" s="3">
        <v>2.0</v>
      </c>
      <c r="C4" s="16">
        <v>3.0</v>
      </c>
      <c r="D4" s="16">
        <v>1.0</v>
      </c>
      <c r="E4" s="16">
        <f t="shared" si="1"/>
        <v>1156</v>
      </c>
      <c r="F4" s="16">
        <f t="shared" si="2"/>
        <v>4</v>
      </c>
      <c r="G4" s="16">
        <f t="shared" si="3"/>
        <v>68</v>
      </c>
    </row>
    <row r="5">
      <c r="A5" s="9">
        <v>40.0</v>
      </c>
      <c r="B5" s="3">
        <v>2.0</v>
      </c>
      <c r="C5" s="16">
        <v>4.0</v>
      </c>
      <c r="D5" s="16">
        <v>1.0</v>
      </c>
      <c r="E5" s="16">
        <f t="shared" si="1"/>
        <v>1600</v>
      </c>
      <c r="F5" s="16">
        <f t="shared" si="2"/>
        <v>4</v>
      </c>
      <c r="G5" s="16">
        <f t="shared" si="3"/>
        <v>80</v>
      </c>
      <c r="I5" s="15" t="s">
        <v>42</v>
      </c>
      <c r="J5" s="11">
        <f>J1-J2-J3</f>
        <v>24.53824065</v>
      </c>
    </row>
    <row r="6">
      <c r="A6" s="9">
        <v>44.0</v>
      </c>
      <c r="B6" s="3">
        <v>2.0</v>
      </c>
      <c r="C6" s="16">
        <v>5.0</v>
      </c>
      <c r="D6" s="16">
        <v>1.0</v>
      </c>
      <c r="E6" s="16">
        <f t="shared" si="1"/>
        <v>1936</v>
      </c>
      <c r="F6" s="16">
        <f t="shared" si="2"/>
        <v>4</v>
      </c>
      <c r="G6" s="16">
        <f t="shared" si="3"/>
        <v>88</v>
      </c>
      <c r="I6" s="15" t="s">
        <v>43</v>
      </c>
      <c r="J6" s="11">
        <f>F157-((B157)^2/155)</f>
        <v>25.39354839</v>
      </c>
      <c r="L6" s="17"/>
    </row>
    <row r="7">
      <c r="A7" s="9">
        <v>45.0</v>
      </c>
      <c r="B7" s="3">
        <v>2.0</v>
      </c>
      <c r="C7" s="16">
        <v>6.0</v>
      </c>
      <c r="D7" s="16">
        <v>1.0</v>
      </c>
      <c r="E7" s="16">
        <f t="shared" si="1"/>
        <v>2025</v>
      </c>
      <c r="F7" s="16">
        <f t="shared" si="2"/>
        <v>4</v>
      </c>
      <c r="G7" s="16">
        <f t="shared" si="3"/>
        <v>90</v>
      </c>
      <c r="M7" s="18"/>
    </row>
    <row r="8">
      <c r="A8" s="19">
        <v>46.0</v>
      </c>
      <c r="B8" s="20">
        <v>2.0</v>
      </c>
      <c r="C8" s="21">
        <v>7.0</v>
      </c>
      <c r="D8" s="22">
        <v>2.0</v>
      </c>
      <c r="E8" s="23">
        <f t="shared" si="1"/>
        <v>2116</v>
      </c>
      <c r="F8" s="23">
        <f t="shared" si="2"/>
        <v>4</v>
      </c>
      <c r="G8" s="23">
        <f t="shared" si="3"/>
        <v>92</v>
      </c>
      <c r="I8" s="15" t="s">
        <v>44</v>
      </c>
      <c r="J8" s="11">
        <f>J5-J6</f>
        <v>-0.8553077415</v>
      </c>
      <c r="L8" s="17"/>
    </row>
    <row r="9">
      <c r="A9" s="19">
        <v>46.0</v>
      </c>
      <c r="B9" s="20">
        <v>2.0</v>
      </c>
      <c r="C9" s="24"/>
      <c r="D9" s="25"/>
      <c r="E9" s="23">
        <f t="shared" si="1"/>
        <v>2116</v>
      </c>
      <c r="F9" s="23">
        <f t="shared" si="2"/>
        <v>4</v>
      </c>
      <c r="G9" s="23">
        <f t="shared" si="3"/>
        <v>92</v>
      </c>
      <c r="M9" s="18"/>
    </row>
    <row r="10">
      <c r="A10" s="9">
        <v>48.0</v>
      </c>
      <c r="B10" s="3">
        <v>2.0</v>
      </c>
      <c r="C10" s="16">
        <v>8.0</v>
      </c>
      <c r="D10" s="16">
        <v>1.0</v>
      </c>
      <c r="E10" s="16">
        <f t="shared" si="1"/>
        <v>2304</v>
      </c>
      <c r="F10" s="16">
        <f t="shared" si="2"/>
        <v>4</v>
      </c>
      <c r="G10" s="16">
        <f t="shared" si="3"/>
        <v>96</v>
      </c>
      <c r="I10" s="15" t="s">
        <v>45</v>
      </c>
      <c r="J10" s="11">
        <f>J8/J14</f>
        <v>-0.01030491255</v>
      </c>
    </row>
    <row r="11">
      <c r="A11" s="9">
        <v>50.0</v>
      </c>
      <c r="B11" s="3">
        <v>2.0</v>
      </c>
      <c r="C11" s="16">
        <v>9.0</v>
      </c>
      <c r="D11" s="16">
        <v>1.0</v>
      </c>
      <c r="E11" s="16">
        <f t="shared" si="1"/>
        <v>2500</v>
      </c>
      <c r="F11" s="16">
        <f t="shared" si="2"/>
        <v>4</v>
      </c>
      <c r="G11" s="16">
        <f t="shared" si="3"/>
        <v>100</v>
      </c>
      <c r="I11" s="15" t="s">
        <v>46</v>
      </c>
      <c r="J11" s="11">
        <f>J6/J13</f>
        <v>0.362764977</v>
      </c>
    </row>
    <row r="12">
      <c r="A12" s="9">
        <v>52.0</v>
      </c>
      <c r="B12" s="3">
        <v>2.0</v>
      </c>
      <c r="C12" s="16">
        <v>10.0</v>
      </c>
      <c r="D12" s="16">
        <v>1.0</v>
      </c>
      <c r="E12" s="16">
        <f t="shared" si="1"/>
        <v>2704</v>
      </c>
      <c r="F12" s="16">
        <f t="shared" si="2"/>
        <v>4</v>
      </c>
      <c r="G12" s="16">
        <f t="shared" si="3"/>
        <v>104</v>
      </c>
    </row>
    <row r="13">
      <c r="A13" s="9">
        <v>53.0</v>
      </c>
      <c r="B13" s="3">
        <v>2.0</v>
      </c>
      <c r="C13" s="16">
        <v>11.0</v>
      </c>
      <c r="D13" s="16">
        <v>1.0</v>
      </c>
      <c r="E13" s="16">
        <f t="shared" si="1"/>
        <v>2809</v>
      </c>
      <c r="F13" s="16">
        <f t="shared" si="2"/>
        <v>4</v>
      </c>
      <c r="G13" s="16">
        <f t="shared" si="3"/>
        <v>106</v>
      </c>
      <c r="I13" s="15" t="s">
        <v>47</v>
      </c>
      <c r="J13" s="11">
        <f>155-C158</f>
        <v>70</v>
      </c>
    </row>
    <row r="14">
      <c r="A14" s="9">
        <v>55.0</v>
      </c>
      <c r="B14" s="3">
        <v>2.0</v>
      </c>
      <c r="C14" s="16">
        <v>12.0</v>
      </c>
      <c r="D14" s="16">
        <v>1.0</v>
      </c>
      <c r="E14" s="16">
        <f t="shared" si="1"/>
        <v>3025</v>
      </c>
      <c r="F14" s="16">
        <f t="shared" si="2"/>
        <v>4</v>
      </c>
      <c r="G14" s="16">
        <f t="shared" si="3"/>
        <v>110</v>
      </c>
      <c r="I14" s="15" t="s">
        <v>48</v>
      </c>
      <c r="J14" s="11">
        <f>C158-2</f>
        <v>83</v>
      </c>
    </row>
    <row r="15">
      <c r="A15" s="9">
        <v>56.0</v>
      </c>
      <c r="B15" s="3">
        <v>2.0</v>
      </c>
      <c r="C15" s="16">
        <v>13.0</v>
      </c>
      <c r="D15" s="16">
        <v>1.0</v>
      </c>
      <c r="E15" s="16">
        <f t="shared" si="1"/>
        <v>3136</v>
      </c>
      <c r="F15" s="16">
        <f t="shared" si="2"/>
        <v>4</v>
      </c>
      <c r="G15" s="16">
        <f t="shared" si="3"/>
        <v>112</v>
      </c>
      <c r="J15" s="26"/>
      <c r="L15" s="27"/>
    </row>
    <row r="16">
      <c r="A16" s="9">
        <v>57.0</v>
      </c>
      <c r="B16" s="3">
        <v>2.0</v>
      </c>
      <c r="C16" s="16">
        <v>14.0</v>
      </c>
      <c r="D16" s="16">
        <v>1.0</v>
      </c>
      <c r="E16" s="16">
        <f t="shared" si="1"/>
        <v>3249</v>
      </c>
      <c r="F16" s="16">
        <f t="shared" si="2"/>
        <v>4</v>
      </c>
      <c r="G16" s="16">
        <f t="shared" si="3"/>
        <v>114</v>
      </c>
      <c r="I16" s="15" t="s">
        <v>49</v>
      </c>
      <c r="J16" s="11">
        <f>J10/J11</f>
        <v>-0.02840658058</v>
      </c>
    </row>
    <row r="17">
      <c r="A17" s="9">
        <v>58.0</v>
      </c>
      <c r="B17" s="3">
        <v>2.0</v>
      </c>
      <c r="C17" s="16">
        <v>15.0</v>
      </c>
      <c r="D17" s="16">
        <v>1.0</v>
      </c>
      <c r="E17" s="16">
        <f t="shared" si="1"/>
        <v>3364</v>
      </c>
      <c r="F17" s="16">
        <f t="shared" si="2"/>
        <v>4</v>
      </c>
      <c r="G17" s="16">
        <f t="shared" si="3"/>
        <v>116</v>
      </c>
    </row>
    <row r="18">
      <c r="A18" s="9">
        <v>59.0</v>
      </c>
      <c r="B18" s="3">
        <v>2.0</v>
      </c>
      <c r="C18" s="16">
        <v>16.0</v>
      </c>
      <c r="D18" s="16">
        <v>1.0</v>
      </c>
      <c r="E18" s="16">
        <f t="shared" si="1"/>
        <v>3481</v>
      </c>
      <c r="F18" s="16">
        <f t="shared" si="2"/>
        <v>4</v>
      </c>
      <c r="G18" s="16">
        <f t="shared" si="3"/>
        <v>118</v>
      </c>
      <c r="I18" s="15" t="s">
        <v>50</v>
      </c>
      <c r="J18" s="11">
        <f>FINV(0.05,J14,J13)</f>
        <v>1.467295911</v>
      </c>
    </row>
    <row r="19">
      <c r="A19" s="9">
        <v>60.0</v>
      </c>
      <c r="B19" s="3">
        <v>2.0</v>
      </c>
      <c r="C19" s="16">
        <v>17.0</v>
      </c>
      <c r="D19" s="16">
        <v>1.0</v>
      </c>
      <c r="E19" s="16">
        <f t="shared" si="1"/>
        <v>3600</v>
      </c>
      <c r="F19" s="16">
        <f t="shared" si="2"/>
        <v>4</v>
      </c>
      <c r="G19" s="16">
        <f t="shared" si="3"/>
        <v>120</v>
      </c>
    </row>
    <row r="20">
      <c r="A20" s="28">
        <v>62.0</v>
      </c>
      <c r="B20" s="29">
        <v>1.0</v>
      </c>
      <c r="C20" s="30">
        <v>18.0</v>
      </c>
      <c r="D20" s="30">
        <v>4.0</v>
      </c>
      <c r="E20" s="30">
        <f t="shared" si="1"/>
        <v>3844</v>
      </c>
      <c r="F20" s="30">
        <f t="shared" si="2"/>
        <v>1</v>
      </c>
      <c r="G20" s="30">
        <f t="shared" si="3"/>
        <v>62</v>
      </c>
    </row>
    <row r="21" ht="15.75" customHeight="1">
      <c r="A21" s="28">
        <v>62.0</v>
      </c>
      <c r="B21" s="29">
        <v>2.0</v>
      </c>
      <c r="C21" s="30"/>
      <c r="D21" s="30"/>
      <c r="E21" s="30">
        <f t="shared" si="1"/>
        <v>3844</v>
      </c>
      <c r="F21" s="30">
        <f t="shared" si="2"/>
        <v>4</v>
      </c>
      <c r="G21" s="30">
        <f t="shared" si="3"/>
        <v>124</v>
      </c>
    </row>
    <row r="22" ht="15.75" customHeight="1">
      <c r="A22" s="28">
        <v>62.0</v>
      </c>
      <c r="B22" s="29">
        <v>2.0</v>
      </c>
      <c r="C22" s="30"/>
      <c r="D22" s="30"/>
      <c r="E22" s="30">
        <f t="shared" si="1"/>
        <v>3844</v>
      </c>
      <c r="F22" s="30">
        <f t="shared" si="2"/>
        <v>4</v>
      </c>
      <c r="G22" s="30">
        <f t="shared" si="3"/>
        <v>124</v>
      </c>
    </row>
    <row r="23" ht="15.75" customHeight="1">
      <c r="A23" s="28">
        <v>62.0</v>
      </c>
      <c r="B23" s="29">
        <v>2.0</v>
      </c>
      <c r="C23" s="30"/>
      <c r="D23" s="30"/>
      <c r="E23" s="30">
        <f t="shared" si="1"/>
        <v>3844</v>
      </c>
      <c r="F23" s="30">
        <f t="shared" si="2"/>
        <v>4</v>
      </c>
      <c r="G23" s="30">
        <f t="shared" si="3"/>
        <v>124</v>
      </c>
    </row>
    <row r="24" ht="15.75" customHeight="1">
      <c r="A24" s="9">
        <v>63.0</v>
      </c>
      <c r="B24" s="3">
        <v>1.0</v>
      </c>
      <c r="C24" s="16">
        <v>19.0</v>
      </c>
      <c r="D24" s="16">
        <v>1.0</v>
      </c>
      <c r="E24" s="16">
        <f t="shared" si="1"/>
        <v>3969</v>
      </c>
      <c r="F24" s="16">
        <f t="shared" si="2"/>
        <v>1</v>
      </c>
      <c r="G24" s="16">
        <f t="shared" si="3"/>
        <v>63</v>
      </c>
    </row>
    <row r="25" ht="15.75" customHeight="1">
      <c r="A25" s="9">
        <v>65.0</v>
      </c>
      <c r="B25" s="3">
        <v>1.0</v>
      </c>
      <c r="C25" s="16">
        <v>20.0</v>
      </c>
      <c r="D25" s="16">
        <v>1.0</v>
      </c>
      <c r="E25" s="16">
        <f t="shared" si="1"/>
        <v>4225</v>
      </c>
      <c r="F25" s="16">
        <f t="shared" si="2"/>
        <v>1</v>
      </c>
      <c r="G25" s="16">
        <f t="shared" si="3"/>
        <v>65</v>
      </c>
    </row>
    <row r="26" ht="15.75" customHeight="1">
      <c r="A26" s="9">
        <v>67.0</v>
      </c>
      <c r="B26" s="3">
        <v>1.0</v>
      </c>
      <c r="C26" s="16">
        <v>21.0</v>
      </c>
      <c r="D26" s="16">
        <v>1.0</v>
      </c>
      <c r="E26" s="16">
        <f t="shared" si="1"/>
        <v>4489</v>
      </c>
      <c r="F26" s="16">
        <f t="shared" si="2"/>
        <v>1</v>
      </c>
      <c r="G26" s="16">
        <f t="shared" si="3"/>
        <v>67</v>
      </c>
    </row>
    <row r="27" ht="15.75" customHeight="1">
      <c r="A27" s="9">
        <v>68.0</v>
      </c>
      <c r="B27" s="3">
        <v>2.0</v>
      </c>
      <c r="C27" s="16">
        <v>22.0</v>
      </c>
      <c r="D27" s="16">
        <v>1.0</v>
      </c>
      <c r="E27" s="16">
        <f t="shared" si="1"/>
        <v>4624</v>
      </c>
      <c r="F27" s="16">
        <f t="shared" si="2"/>
        <v>4</v>
      </c>
      <c r="G27" s="16">
        <f t="shared" si="3"/>
        <v>136</v>
      </c>
    </row>
    <row r="28" ht="15.75" customHeight="1">
      <c r="A28" s="31">
        <v>70.0</v>
      </c>
      <c r="B28" s="32">
        <v>2.0</v>
      </c>
      <c r="C28" s="33">
        <v>23.0</v>
      </c>
      <c r="D28" s="33">
        <v>2.0</v>
      </c>
      <c r="E28" s="33">
        <f t="shared" si="1"/>
        <v>4900</v>
      </c>
      <c r="F28" s="33">
        <f t="shared" si="2"/>
        <v>4</v>
      </c>
      <c r="G28" s="33">
        <f t="shared" si="3"/>
        <v>140</v>
      </c>
    </row>
    <row r="29" ht="15.75" customHeight="1">
      <c r="A29" s="31">
        <v>70.0</v>
      </c>
      <c r="B29" s="32">
        <v>2.0</v>
      </c>
      <c r="C29" s="33"/>
      <c r="D29" s="33"/>
      <c r="E29" s="33">
        <f t="shared" si="1"/>
        <v>4900</v>
      </c>
      <c r="F29" s="33">
        <f t="shared" si="2"/>
        <v>4</v>
      </c>
      <c r="G29" s="33">
        <f t="shared" si="3"/>
        <v>140</v>
      </c>
    </row>
    <row r="30" ht="15.75" customHeight="1">
      <c r="A30" s="9">
        <v>71.0</v>
      </c>
      <c r="B30" s="3">
        <v>2.0</v>
      </c>
      <c r="C30" s="16">
        <v>24.0</v>
      </c>
      <c r="D30" s="16">
        <v>1.0</v>
      </c>
      <c r="E30" s="16">
        <f t="shared" si="1"/>
        <v>5041</v>
      </c>
      <c r="F30" s="16">
        <f t="shared" si="2"/>
        <v>4</v>
      </c>
      <c r="G30" s="16">
        <f t="shared" si="3"/>
        <v>142</v>
      </c>
    </row>
    <row r="31" ht="15.75" customHeight="1">
      <c r="A31" s="8">
        <v>72.0</v>
      </c>
      <c r="B31" s="34">
        <v>2.0</v>
      </c>
      <c r="C31" s="35">
        <v>25.0</v>
      </c>
      <c r="D31" s="35">
        <v>2.0</v>
      </c>
      <c r="E31" s="35">
        <f t="shared" si="1"/>
        <v>5184</v>
      </c>
      <c r="F31" s="35">
        <f t="shared" si="2"/>
        <v>4</v>
      </c>
      <c r="G31" s="35">
        <f t="shared" si="3"/>
        <v>144</v>
      </c>
    </row>
    <row r="32" ht="15.75" customHeight="1">
      <c r="A32" s="8">
        <v>72.0</v>
      </c>
      <c r="B32" s="34">
        <v>2.0</v>
      </c>
      <c r="C32" s="35"/>
      <c r="D32" s="35"/>
      <c r="E32" s="35">
        <f t="shared" si="1"/>
        <v>5184</v>
      </c>
      <c r="F32" s="35">
        <f t="shared" si="2"/>
        <v>4</v>
      </c>
      <c r="G32" s="35">
        <f t="shared" si="3"/>
        <v>144</v>
      </c>
    </row>
    <row r="33" ht="15.75" customHeight="1">
      <c r="A33" s="9">
        <v>74.0</v>
      </c>
      <c r="B33" s="3">
        <v>2.0</v>
      </c>
      <c r="C33" s="16">
        <v>26.0</v>
      </c>
      <c r="D33" s="16">
        <v>1.0</v>
      </c>
      <c r="E33" s="16">
        <f t="shared" si="1"/>
        <v>5476</v>
      </c>
      <c r="F33" s="16">
        <f t="shared" si="2"/>
        <v>4</v>
      </c>
      <c r="G33" s="16">
        <f t="shared" si="3"/>
        <v>148</v>
      </c>
    </row>
    <row r="34" ht="15.75" customHeight="1">
      <c r="A34" s="36">
        <v>75.0</v>
      </c>
      <c r="B34" s="37">
        <v>2.0</v>
      </c>
      <c r="C34" s="38">
        <v>27.0</v>
      </c>
      <c r="D34" s="38">
        <v>3.0</v>
      </c>
      <c r="E34" s="38">
        <f t="shared" si="1"/>
        <v>5625</v>
      </c>
      <c r="F34" s="38">
        <f t="shared" si="2"/>
        <v>4</v>
      </c>
      <c r="G34" s="38">
        <f t="shared" si="3"/>
        <v>150</v>
      </c>
    </row>
    <row r="35" ht="15.75" customHeight="1">
      <c r="A35" s="36">
        <v>75.0</v>
      </c>
      <c r="B35" s="37">
        <v>2.0</v>
      </c>
      <c r="C35" s="38"/>
      <c r="D35" s="38"/>
      <c r="E35" s="38">
        <f t="shared" si="1"/>
        <v>5625</v>
      </c>
      <c r="F35" s="38">
        <f t="shared" si="2"/>
        <v>4</v>
      </c>
      <c r="G35" s="38">
        <f t="shared" si="3"/>
        <v>150</v>
      </c>
    </row>
    <row r="36" ht="15.75" customHeight="1">
      <c r="A36" s="36">
        <v>75.0</v>
      </c>
      <c r="B36" s="37">
        <v>2.0</v>
      </c>
      <c r="C36" s="38"/>
      <c r="D36" s="38"/>
      <c r="E36" s="38">
        <f t="shared" si="1"/>
        <v>5625</v>
      </c>
      <c r="F36" s="38">
        <f t="shared" si="2"/>
        <v>4</v>
      </c>
      <c r="G36" s="38">
        <f t="shared" si="3"/>
        <v>150</v>
      </c>
    </row>
    <row r="37" ht="15.75" customHeight="1">
      <c r="A37" s="39">
        <v>76.0</v>
      </c>
      <c r="B37" s="40">
        <v>2.0</v>
      </c>
      <c r="C37" s="41">
        <v>28.0</v>
      </c>
      <c r="D37" s="41">
        <v>2.0</v>
      </c>
      <c r="E37" s="41">
        <f t="shared" si="1"/>
        <v>5776</v>
      </c>
      <c r="F37" s="41">
        <f t="shared" si="2"/>
        <v>4</v>
      </c>
      <c r="G37" s="41">
        <f t="shared" si="3"/>
        <v>152</v>
      </c>
    </row>
    <row r="38" ht="15.75" customHeight="1">
      <c r="A38" s="39">
        <v>76.0</v>
      </c>
      <c r="B38" s="40">
        <v>2.0</v>
      </c>
      <c r="C38" s="41"/>
      <c r="D38" s="41"/>
      <c r="E38" s="41">
        <f t="shared" si="1"/>
        <v>5776</v>
      </c>
      <c r="F38" s="41">
        <f t="shared" si="2"/>
        <v>4</v>
      </c>
      <c r="G38" s="41">
        <f t="shared" si="3"/>
        <v>152</v>
      </c>
    </row>
    <row r="39" ht="15.75" customHeight="1">
      <c r="A39" s="42">
        <v>78.0</v>
      </c>
      <c r="B39" s="43">
        <v>2.0</v>
      </c>
      <c r="C39" s="44">
        <v>29.0</v>
      </c>
      <c r="D39" s="44">
        <v>3.0</v>
      </c>
      <c r="E39" s="44">
        <f t="shared" si="1"/>
        <v>6084</v>
      </c>
      <c r="F39" s="44">
        <f t="shared" si="2"/>
        <v>4</v>
      </c>
      <c r="G39" s="44">
        <f t="shared" si="3"/>
        <v>156</v>
      </c>
    </row>
    <row r="40" ht="15.75" customHeight="1">
      <c r="A40" s="42">
        <v>78.0</v>
      </c>
      <c r="B40" s="43">
        <v>2.0</v>
      </c>
      <c r="C40" s="44"/>
      <c r="D40" s="44"/>
      <c r="E40" s="44">
        <f t="shared" si="1"/>
        <v>6084</v>
      </c>
      <c r="F40" s="44">
        <f t="shared" si="2"/>
        <v>4</v>
      </c>
      <c r="G40" s="44">
        <f t="shared" si="3"/>
        <v>156</v>
      </c>
    </row>
    <row r="41" ht="15.75" customHeight="1">
      <c r="A41" s="42">
        <v>78.0</v>
      </c>
      <c r="B41" s="43">
        <v>2.0</v>
      </c>
      <c r="C41" s="44"/>
      <c r="D41" s="44"/>
      <c r="E41" s="44">
        <f t="shared" si="1"/>
        <v>6084</v>
      </c>
      <c r="F41" s="44">
        <f t="shared" si="2"/>
        <v>4</v>
      </c>
      <c r="G41" s="44">
        <f t="shared" si="3"/>
        <v>156</v>
      </c>
    </row>
    <row r="42" ht="15.75" customHeight="1">
      <c r="A42" s="45">
        <v>80.0</v>
      </c>
      <c r="B42" s="46">
        <v>2.0</v>
      </c>
      <c r="C42" s="47">
        <v>30.0</v>
      </c>
      <c r="D42" s="47">
        <v>2.0</v>
      </c>
      <c r="E42" s="47">
        <f t="shared" si="1"/>
        <v>6400</v>
      </c>
      <c r="F42" s="47">
        <f t="shared" si="2"/>
        <v>4</v>
      </c>
      <c r="G42" s="47">
        <f t="shared" si="3"/>
        <v>160</v>
      </c>
    </row>
    <row r="43" ht="15.75" customHeight="1">
      <c r="A43" s="45">
        <v>80.0</v>
      </c>
      <c r="B43" s="46">
        <v>2.0</v>
      </c>
      <c r="C43" s="47"/>
      <c r="D43" s="47"/>
      <c r="E43" s="47">
        <f t="shared" si="1"/>
        <v>6400</v>
      </c>
      <c r="F43" s="47">
        <f t="shared" si="2"/>
        <v>4</v>
      </c>
      <c r="G43" s="47">
        <f t="shared" si="3"/>
        <v>160</v>
      </c>
    </row>
    <row r="44" ht="15.75" customHeight="1">
      <c r="A44" s="48">
        <v>81.0</v>
      </c>
      <c r="B44" s="49">
        <v>2.0</v>
      </c>
      <c r="C44" s="50">
        <v>31.0</v>
      </c>
      <c r="D44" s="50">
        <v>4.0</v>
      </c>
      <c r="E44" s="50">
        <f t="shared" si="1"/>
        <v>6561</v>
      </c>
      <c r="F44" s="50">
        <f t="shared" si="2"/>
        <v>4</v>
      </c>
      <c r="G44" s="50">
        <f t="shared" si="3"/>
        <v>162</v>
      </c>
    </row>
    <row r="45" ht="15.75" customHeight="1">
      <c r="A45" s="48">
        <v>81.0</v>
      </c>
      <c r="B45" s="49">
        <v>2.0</v>
      </c>
      <c r="C45" s="50"/>
      <c r="D45" s="50"/>
      <c r="E45" s="50">
        <f t="shared" si="1"/>
        <v>6561</v>
      </c>
      <c r="F45" s="50">
        <f t="shared" si="2"/>
        <v>4</v>
      </c>
      <c r="G45" s="50">
        <f t="shared" si="3"/>
        <v>162</v>
      </c>
    </row>
    <row r="46" ht="15.75" customHeight="1">
      <c r="A46" s="48">
        <v>81.0</v>
      </c>
      <c r="B46" s="49">
        <v>2.0</v>
      </c>
      <c r="C46" s="50"/>
      <c r="D46" s="50"/>
      <c r="E46" s="50">
        <f t="shared" si="1"/>
        <v>6561</v>
      </c>
      <c r="F46" s="50">
        <f t="shared" si="2"/>
        <v>4</v>
      </c>
      <c r="G46" s="50">
        <f t="shared" si="3"/>
        <v>162</v>
      </c>
    </row>
    <row r="47" ht="15.75" customHeight="1">
      <c r="A47" s="48">
        <v>81.0</v>
      </c>
      <c r="B47" s="49">
        <v>2.0</v>
      </c>
      <c r="C47" s="50"/>
      <c r="D47" s="50"/>
      <c r="E47" s="50">
        <f t="shared" si="1"/>
        <v>6561</v>
      </c>
      <c r="F47" s="50">
        <f t="shared" si="2"/>
        <v>4</v>
      </c>
      <c r="G47" s="50">
        <f t="shared" si="3"/>
        <v>162</v>
      </c>
    </row>
    <row r="48" ht="15.75" customHeight="1">
      <c r="A48" s="51">
        <v>82.0</v>
      </c>
      <c r="B48" s="52">
        <v>1.0</v>
      </c>
      <c r="C48" s="53">
        <v>32.0</v>
      </c>
      <c r="D48" s="53">
        <v>2.0</v>
      </c>
      <c r="E48" s="38">
        <f t="shared" si="1"/>
        <v>6724</v>
      </c>
      <c r="F48" s="53">
        <f t="shared" si="2"/>
        <v>1</v>
      </c>
      <c r="G48" s="53">
        <f t="shared" si="3"/>
        <v>82</v>
      </c>
    </row>
    <row r="49" ht="15.75" customHeight="1">
      <c r="A49" s="51">
        <v>82.0</v>
      </c>
      <c r="B49" s="52">
        <v>2.0</v>
      </c>
      <c r="C49" s="53"/>
      <c r="D49" s="53"/>
      <c r="E49" s="38">
        <f t="shared" si="1"/>
        <v>6724</v>
      </c>
      <c r="F49" s="53">
        <f t="shared" si="2"/>
        <v>4</v>
      </c>
      <c r="G49" s="53">
        <f t="shared" si="3"/>
        <v>164</v>
      </c>
    </row>
    <row r="50" ht="15.75" customHeight="1">
      <c r="A50" s="9">
        <v>84.0</v>
      </c>
      <c r="B50" s="3">
        <v>1.0</v>
      </c>
      <c r="C50" s="16">
        <v>33.0</v>
      </c>
      <c r="D50" s="16">
        <v>1.0</v>
      </c>
      <c r="E50" s="16">
        <f t="shared" si="1"/>
        <v>7056</v>
      </c>
      <c r="F50" s="16">
        <f t="shared" si="2"/>
        <v>1</v>
      </c>
      <c r="G50" s="16">
        <f t="shared" si="3"/>
        <v>84</v>
      </c>
    </row>
    <row r="51" ht="15.75" customHeight="1">
      <c r="A51" s="42">
        <v>85.0</v>
      </c>
      <c r="B51" s="43">
        <v>1.0</v>
      </c>
      <c r="C51" s="44">
        <v>34.0</v>
      </c>
      <c r="D51" s="44">
        <f>COUNT(A51:A68)</f>
        <v>18</v>
      </c>
      <c r="E51" s="44">
        <f t="shared" si="1"/>
        <v>7225</v>
      </c>
      <c r="F51" s="44">
        <f t="shared" si="2"/>
        <v>1</v>
      </c>
      <c r="G51" s="44">
        <f t="shared" si="3"/>
        <v>85</v>
      </c>
    </row>
    <row r="52" ht="15.75" customHeight="1">
      <c r="A52" s="42">
        <v>85.0</v>
      </c>
      <c r="B52" s="43">
        <v>2.0</v>
      </c>
      <c r="C52" s="44"/>
      <c r="D52" s="44"/>
      <c r="E52" s="44">
        <f t="shared" si="1"/>
        <v>7225</v>
      </c>
      <c r="F52" s="44">
        <f t="shared" si="2"/>
        <v>4</v>
      </c>
      <c r="G52" s="44">
        <f t="shared" si="3"/>
        <v>170</v>
      </c>
    </row>
    <row r="53" ht="15.75" customHeight="1">
      <c r="A53" s="42">
        <v>85.0</v>
      </c>
      <c r="B53" s="43">
        <v>2.0</v>
      </c>
      <c r="C53" s="44"/>
      <c r="D53" s="44"/>
      <c r="E53" s="44">
        <f t="shared" si="1"/>
        <v>7225</v>
      </c>
      <c r="F53" s="44">
        <f t="shared" si="2"/>
        <v>4</v>
      </c>
      <c r="G53" s="44">
        <f t="shared" si="3"/>
        <v>170</v>
      </c>
    </row>
    <row r="54" ht="15.75" customHeight="1">
      <c r="A54" s="42">
        <v>85.0</v>
      </c>
      <c r="B54" s="43">
        <v>2.0</v>
      </c>
      <c r="C54" s="44"/>
      <c r="D54" s="44"/>
      <c r="E54" s="44">
        <f t="shared" si="1"/>
        <v>7225</v>
      </c>
      <c r="F54" s="44">
        <f t="shared" si="2"/>
        <v>4</v>
      </c>
      <c r="G54" s="44">
        <f t="shared" si="3"/>
        <v>170</v>
      </c>
    </row>
    <row r="55" ht="15.75" customHeight="1">
      <c r="A55" s="42">
        <v>85.0</v>
      </c>
      <c r="B55" s="43">
        <v>2.0</v>
      </c>
      <c r="C55" s="44"/>
      <c r="D55" s="44"/>
      <c r="E55" s="44">
        <f t="shared" si="1"/>
        <v>7225</v>
      </c>
      <c r="F55" s="44">
        <f t="shared" si="2"/>
        <v>4</v>
      </c>
      <c r="G55" s="44">
        <f t="shared" si="3"/>
        <v>170</v>
      </c>
    </row>
    <row r="56" ht="15.75" customHeight="1">
      <c r="A56" s="42">
        <v>85.0</v>
      </c>
      <c r="B56" s="43">
        <v>2.0</v>
      </c>
      <c r="C56" s="44"/>
      <c r="D56" s="44"/>
      <c r="E56" s="44">
        <f t="shared" si="1"/>
        <v>7225</v>
      </c>
      <c r="F56" s="44">
        <f t="shared" si="2"/>
        <v>4</v>
      </c>
      <c r="G56" s="44">
        <f t="shared" si="3"/>
        <v>170</v>
      </c>
    </row>
    <row r="57" ht="15.75" customHeight="1">
      <c r="A57" s="42">
        <v>85.0</v>
      </c>
      <c r="B57" s="43">
        <v>2.0</v>
      </c>
      <c r="C57" s="44"/>
      <c r="D57" s="44"/>
      <c r="E57" s="44">
        <f t="shared" si="1"/>
        <v>7225</v>
      </c>
      <c r="F57" s="44">
        <f t="shared" si="2"/>
        <v>4</v>
      </c>
      <c r="G57" s="44">
        <f t="shared" si="3"/>
        <v>170</v>
      </c>
    </row>
    <row r="58" ht="15.75" customHeight="1">
      <c r="A58" s="42">
        <v>85.0</v>
      </c>
      <c r="B58" s="43">
        <v>2.0</v>
      </c>
      <c r="C58" s="44"/>
      <c r="D58" s="44"/>
      <c r="E58" s="44">
        <f t="shared" si="1"/>
        <v>7225</v>
      </c>
      <c r="F58" s="44">
        <f t="shared" si="2"/>
        <v>4</v>
      </c>
      <c r="G58" s="44">
        <f t="shared" si="3"/>
        <v>170</v>
      </c>
    </row>
    <row r="59" ht="15.75" customHeight="1">
      <c r="A59" s="42">
        <v>85.0</v>
      </c>
      <c r="B59" s="43">
        <v>2.0</v>
      </c>
      <c r="C59" s="44"/>
      <c r="D59" s="44"/>
      <c r="E59" s="44">
        <f t="shared" si="1"/>
        <v>7225</v>
      </c>
      <c r="F59" s="44">
        <f t="shared" si="2"/>
        <v>4</v>
      </c>
      <c r="G59" s="44">
        <f t="shared" si="3"/>
        <v>170</v>
      </c>
    </row>
    <row r="60" ht="15.75" customHeight="1">
      <c r="A60" s="42">
        <v>85.0</v>
      </c>
      <c r="B60" s="43">
        <v>2.0</v>
      </c>
      <c r="C60" s="44"/>
      <c r="D60" s="44"/>
      <c r="E60" s="44">
        <f t="shared" si="1"/>
        <v>7225</v>
      </c>
      <c r="F60" s="44">
        <f t="shared" si="2"/>
        <v>4</v>
      </c>
      <c r="G60" s="44">
        <f t="shared" si="3"/>
        <v>170</v>
      </c>
    </row>
    <row r="61" ht="15.75" customHeight="1">
      <c r="A61" s="42">
        <v>85.0</v>
      </c>
      <c r="B61" s="43">
        <v>2.0</v>
      </c>
      <c r="C61" s="44"/>
      <c r="D61" s="44"/>
      <c r="E61" s="44">
        <f t="shared" si="1"/>
        <v>7225</v>
      </c>
      <c r="F61" s="44">
        <f t="shared" si="2"/>
        <v>4</v>
      </c>
      <c r="G61" s="44">
        <f t="shared" si="3"/>
        <v>170</v>
      </c>
    </row>
    <row r="62" ht="15.75" customHeight="1">
      <c r="A62" s="42">
        <v>85.0</v>
      </c>
      <c r="B62" s="43">
        <v>2.0</v>
      </c>
      <c r="C62" s="44"/>
      <c r="D62" s="44"/>
      <c r="E62" s="44">
        <f t="shared" si="1"/>
        <v>7225</v>
      </c>
      <c r="F62" s="44">
        <f t="shared" si="2"/>
        <v>4</v>
      </c>
      <c r="G62" s="44">
        <f t="shared" si="3"/>
        <v>170</v>
      </c>
    </row>
    <row r="63" ht="15.75" customHeight="1">
      <c r="A63" s="42">
        <v>85.0</v>
      </c>
      <c r="B63" s="43">
        <v>2.0</v>
      </c>
      <c r="C63" s="44"/>
      <c r="D63" s="44"/>
      <c r="E63" s="44">
        <f t="shared" si="1"/>
        <v>7225</v>
      </c>
      <c r="F63" s="44">
        <f t="shared" si="2"/>
        <v>4</v>
      </c>
      <c r="G63" s="44">
        <f t="shared" si="3"/>
        <v>170</v>
      </c>
    </row>
    <row r="64" ht="15.75" customHeight="1">
      <c r="A64" s="42">
        <v>85.0</v>
      </c>
      <c r="B64" s="43">
        <v>2.0</v>
      </c>
      <c r="C64" s="44"/>
      <c r="D64" s="44"/>
      <c r="E64" s="44">
        <f t="shared" si="1"/>
        <v>7225</v>
      </c>
      <c r="F64" s="44">
        <f t="shared" si="2"/>
        <v>4</v>
      </c>
      <c r="G64" s="44">
        <f t="shared" si="3"/>
        <v>170</v>
      </c>
    </row>
    <row r="65" ht="15.75" customHeight="1">
      <c r="A65" s="42">
        <v>85.0</v>
      </c>
      <c r="B65" s="43">
        <v>2.0</v>
      </c>
      <c r="C65" s="44"/>
      <c r="D65" s="44"/>
      <c r="E65" s="44">
        <f t="shared" si="1"/>
        <v>7225</v>
      </c>
      <c r="F65" s="44">
        <f t="shared" si="2"/>
        <v>4</v>
      </c>
      <c r="G65" s="44">
        <f t="shared" si="3"/>
        <v>170</v>
      </c>
    </row>
    <row r="66" ht="15.75" customHeight="1">
      <c r="A66" s="42">
        <v>85.0</v>
      </c>
      <c r="B66" s="43">
        <v>2.0</v>
      </c>
      <c r="C66" s="44"/>
      <c r="D66" s="44"/>
      <c r="E66" s="44">
        <f t="shared" si="1"/>
        <v>7225</v>
      </c>
      <c r="F66" s="44">
        <f t="shared" si="2"/>
        <v>4</v>
      </c>
      <c r="G66" s="44">
        <f t="shared" si="3"/>
        <v>170</v>
      </c>
    </row>
    <row r="67" ht="15.75" customHeight="1">
      <c r="A67" s="42">
        <v>85.0</v>
      </c>
      <c r="B67" s="43">
        <v>2.0</v>
      </c>
      <c r="C67" s="44"/>
      <c r="D67" s="44"/>
      <c r="E67" s="44">
        <f t="shared" si="1"/>
        <v>7225</v>
      </c>
      <c r="F67" s="44">
        <f t="shared" si="2"/>
        <v>4</v>
      </c>
      <c r="G67" s="44">
        <f t="shared" si="3"/>
        <v>170</v>
      </c>
    </row>
    <row r="68" ht="15.75" customHeight="1">
      <c r="A68" s="42">
        <v>85.0</v>
      </c>
      <c r="B68" s="43">
        <v>2.0</v>
      </c>
      <c r="C68" s="44"/>
      <c r="D68" s="44"/>
      <c r="E68" s="44">
        <f t="shared" si="1"/>
        <v>7225</v>
      </c>
      <c r="F68" s="44">
        <f t="shared" si="2"/>
        <v>4</v>
      </c>
      <c r="G68" s="44">
        <f t="shared" si="3"/>
        <v>170</v>
      </c>
    </row>
    <row r="69" ht="15.75" customHeight="1">
      <c r="A69" s="9">
        <v>86.0</v>
      </c>
      <c r="B69" s="3">
        <v>1.0</v>
      </c>
      <c r="C69" s="16">
        <v>35.0</v>
      </c>
      <c r="D69" s="16">
        <v>1.0</v>
      </c>
      <c r="E69" s="16">
        <f t="shared" si="1"/>
        <v>7396</v>
      </c>
      <c r="F69" s="16">
        <f t="shared" si="2"/>
        <v>1</v>
      </c>
      <c r="G69" s="16">
        <f t="shared" si="3"/>
        <v>86</v>
      </c>
    </row>
    <row r="70" ht="15.75" customHeight="1">
      <c r="A70" s="9">
        <v>89.0</v>
      </c>
      <c r="B70" s="3">
        <v>2.0</v>
      </c>
      <c r="C70" s="16">
        <v>36.0</v>
      </c>
      <c r="D70" s="16">
        <v>1.0</v>
      </c>
      <c r="E70" s="16">
        <f t="shared" si="1"/>
        <v>7921</v>
      </c>
      <c r="F70" s="16">
        <f t="shared" si="2"/>
        <v>4</v>
      </c>
      <c r="G70" s="16">
        <f t="shared" si="3"/>
        <v>178</v>
      </c>
    </row>
    <row r="71" ht="15.75" customHeight="1">
      <c r="A71" s="9">
        <v>90.0</v>
      </c>
      <c r="B71" s="3">
        <v>1.0</v>
      </c>
      <c r="C71" s="16">
        <v>37.0</v>
      </c>
      <c r="D71" s="16">
        <v>1.0</v>
      </c>
      <c r="E71" s="16">
        <f t="shared" si="1"/>
        <v>8100</v>
      </c>
      <c r="F71" s="16">
        <f t="shared" si="2"/>
        <v>1</v>
      </c>
      <c r="G71" s="16">
        <f t="shared" si="3"/>
        <v>90</v>
      </c>
    </row>
    <row r="72" ht="15.75" customHeight="1">
      <c r="A72" s="9">
        <v>92.0</v>
      </c>
      <c r="B72" s="3">
        <v>2.0</v>
      </c>
      <c r="C72" s="16">
        <v>38.0</v>
      </c>
      <c r="D72" s="16">
        <v>1.0</v>
      </c>
      <c r="E72" s="16">
        <f t="shared" si="1"/>
        <v>8464</v>
      </c>
      <c r="F72" s="16">
        <f t="shared" si="2"/>
        <v>4</v>
      </c>
      <c r="G72" s="16">
        <f t="shared" si="3"/>
        <v>184</v>
      </c>
    </row>
    <row r="73" ht="15.75" customHeight="1">
      <c r="A73" s="54">
        <v>95.0</v>
      </c>
      <c r="B73" s="55">
        <v>2.0</v>
      </c>
      <c r="C73" s="56">
        <v>39.0</v>
      </c>
      <c r="D73" s="56">
        <v>2.0</v>
      </c>
      <c r="E73" s="56">
        <f t="shared" si="1"/>
        <v>9025</v>
      </c>
      <c r="F73" s="56">
        <f t="shared" si="2"/>
        <v>4</v>
      </c>
      <c r="G73" s="56">
        <f t="shared" si="3"/>
        <v>190</v>
      </c>
    </row>
    <row r="74" ht="15.75" customHeight="1">
      <c r="A74" s="54">
        <v>95.0</v>
      </c>
      <c r="B74" s="55">
        <v>2.0</v>
      </c>
      <c r="C74" s="56"/>
      <c r="D74" s="56"/>
      <c r="E74" s="56">
        <f t="shared" si="1"/>
        <v>9025</v>
      </c>
      <c r="F74" s="56">
        <f t="shared" si="2"/>
        <v>4</v>
      </c>
      <c r="G74" s="56">
        <f t="shared" si="3"/>
        <v>190</v>
      </c>
    </row>
    <row r="75" ht="15.75" customHeight="1">
      <c r="A75" s="9">
        <v>96.0</v>
      </c>
      <c r="B75" s="3">
        <v>2.0</v>
      </c>
      <c r="C75" s="16">
        <v>40.0</v>
      </c>
      <c r="D75" s="16">
        <v>1.0</v>
      </c>
      <c r="E75" s="16">
        <f t="shared" si="1"/>
        <v>9216</v>
      </c>
      <c r="F75" s="16">
        <f t="shared" si="2"/>
        <v>4</v>
      </c>
      <c r="G75" s="16">
        <f t="shared" si="3"/>
        <v>192</v>
      </c>
    </row>
    <row r="76" ht="15.75" customHeight="1">
      <c r="A76" s="28">
        <v>100.0</v>
      </c>
      <c r="B76" s="29">
        <v>1.0</v>
      </c>
      <c r="C76" s="30">
        <v>41.0</v>
      </c>
      <c r="D76" s="30">
        <v>3.0</v>
      </c>
      <c r="E76" s="30">
        <f t="shared" si="1"/>
        <v>10000</v>
      </c>
      <c r="F76" s="30">
        <f t="shared" si="2"/>
        <v>1</v>
      </c>
      <c r="G76" s="30">
        <f t="shared" si="3"/>
        <v>100</v>
      </c>
    </row>
    <row r="77" ht="15.75" customHeight="1">
      <c r="A77" s="28">
        <v>100.0</v>
      </c>
      <c r="B77" s="29">
        <v>2.0</v>
      </c>
      <c r="C77" s="30"/>
      <c r="D77" s="30"/>
      <c r="E77" s="30">
        <f t="shared" si="1"/>
        <v>10000</v>
      </c>
      <c r="F77" s="30">
        <f t="shared" si="2"/>
        <v>4</v>
      </c>
      <c r="G77" s="30">
        <f t="shared" si="3"/>
        <v>200</v>
      </c>
    </row>
    <row r="78" ht="15.75" customHeight="1">
      <c r="A78" s="28">
        <v>100.0</v>
      </c>
      <c r="B78" s="29">
        <v>2.0</v>
      </c>
      <c r="C78" s="30"/>
      <c r="D78" s="30"/>
      <c r="E78" s="30">
        <f t="shared" si="1"/>
        <v>10000</v>
      </c>
      <c r="F78" s="30">
        <f t="shared" si="2"/>
        <v>4</v>
      </c>
      <c r="G78" s="30">
        <f t="shared" si="3"/>
        <v>200</v>
      </c>
    </row>
    <row r="79" ht="15.75" customHeight="1">
      <c r="A79" s="8">
        <v>101.314</v>
      </c>
      <c r="B79" s="34">
        <v>2.0</v>
      </c>
      <c r="C79" s="35">
        <v>42.0</v>
      </c>
      <c r="D79" s="35">
        <f>COUNT(A79:A99)</f>
        <v>21</v>
      </c>
      <c r="E79" s="35">
        <f t="shared" si="1"/>
        <v>10264.5266</v>
      </c>
      <c r="F79" s="35">
        <f t="shared" si="2"/>
        <v>4</v>
      </c>
      <c r="G79" s="35">
        <f t="shared" si="3"/>
        <v>202.628</v>
      </c>
    </row>
    <row r="80" ht="15.75" customHeight="1">
      <c r="A80" s="8">
        <v>101.314</v>
      </c>
      <c r="B80" s="34">
        <v>2.0</v>
      </c>
      <c r="C80" s="35"/>
      <c r="D80" s="35"/>
      <c r="E80" s="35">
        <f t="shared" si="1"/>
        <v>10264.5266</v>
      </c>
      <c r="F80" s="35">
        <f t="shared" si="2"/>
        <v>4</v>
      </c>
      <c r="G80" s="35">
        <f t="shared" si="3"/>
        <v>202.628</v>
      </c>
    </row>
    <row r="81" ht="15.75" customHeight="1">
      <c r="A81" s="8">
        <v>101.314</v>
      </c>
      <c r="B81" s="34">
        <v>2.0</v>
      </c>
      <c r="C81" s="35"/>
      <c r="D81" s="35"/>
      <c r="E81" s="35">
        <f t="shared" si="1"/>
        <v>10264.5266</v>
      </c>
      <c r="F81" s="35">
        <f t="shared" si="2"/>
        <v>4</v>
      </c>
      <c r="G81" s="35">
        <f t="shared" si="3"/>
        <v>202.628</v>
      </c>
    </row>
    <row r="82" ht="15.75" customHeight="1">
      <c r="A82" s="8">
        <v>101.314</v>
      </c>
      <c r="B82" s="34">
        <v>2.0</v>
      </c>
      <c r="C82" s="35"/>
      <c r="D82" s="35"/>
      <c r="E82" s="35">
        <f t="shared" si="1"/>
        <v>10264.5266</v>
      </c>
      <c r="F82" s="35">
        <f t="shared" si="2"/>
        <v>4</v>
      </c>
      <c r="G82" s="35">
        <f t="shared" si="3"/>
        <v>202.628</v>
      </c>
    </row>
    <row r="83" ht="15.75" customHeight="1">
      <c r="A83" s="8">
        <v>101.314</v>
      </c>
      <c r="B83" s="34">
        <v>2.0</v>
      </c>
      <c r="C83" s="35"/>
      <c r="D83" s="35"/>
      <c r="E83" s="35">
        <f t="shared" si="1"/>
        <v>10264.5266</v>
      </c>
      <c r="F83" s="35">
        <f t="shared" si="2"/>
        <v>4</v>
      </c>
      <c r="G83" s="35">
        <f t="shared" si="3"/>
        <v>202.628</v>
      </c>
    </row>
    <row r="84" ht="15.75" customHeight="1">
      <c r="A84" s="8">
        <v>101.314</v>
      </c>
      <c r="B84" s="34">
        <v>2.0</v>
      </c>
      <c r="C84" s="35"/>
      <c r="D84" s="35"/>
      <c r="E84" s="35">
        <f t="shared" si="1"/>
        <v>10264.5266</v>
      </c>
      <c r="F84" s="35">
        <f t="shared" si="2"/>
        <v>4</v>
      </c>
      <c r="G84" s="35">
        <f t="shared" si="3"/>
        <v>202.628</v>
      </c>
    </row>
    <row r="85" ht="15.75" customHeight="1">
      <c r="A85" s="8">
        <v>101.314</v>
      </c>
      <c r="B85" s="34">
        <v>2.0</v>
      </c>
      <c r="C85" s="35"/>
      <c r="D85" s="35"/>
      <c r="E85" s="35">
        <f t="shared" si="1"/>
        <v>10264.5266</v>
      </c>
      <c r="F85" s="35">
        <f t="shared" si="2"/>
        <v>4</v>
      </c>
      <c r="G85" s="35">
        <f t="shared" si="3"/>
        <v>202.628</v>
      </c>
    </row>
    <row r="86" ht="15.75" customHeight="1">
      <c r="A86" s="8">
        <v>101.314</v>
      </c>
      <c r="B86" s="34">
        <v>2.0</v>
      </c>
      <c r="C86" s="35"/>
      <c r="D86" s="35"/>
      <c r="E86" s="35">
        <f t="shared" si="1"/>
        <v>10264.5266</v>
      </c>
      <c r="F86" s="35">
        <f t="shared" si="2"/>
        <v>4</v>
      </c>
      <c r="G86" s="35">
        <f t="shared" si="3"/>
        <v>202.628</v>
      </c>
    </row>
    <row r="87" ht="15.75" customHeight="1">
      <c r="A87" s="8">
        <v>101.314</v>
      </c>
      <c r="B87" s="34">
        <v>2.0</v>
      </c>
      <c r="C87" s="35"/>
      <c r="D87" s="35"/>
      <c r="E87" s="35">
        <f t="shared" si="1"/>
        <v>10264.5266</v>
      </c>
      <c r="F87" s="35">
        <f t="shared" si="2"/>
        <v>4</v>
      </c>
      <c r="G87" s="35">
        <f t="shared" si="3"/>
        <v>202.628</v>
      </c>
    </row>
    <row r="88" ht="15.75" customHeight="1">
      <c r="A88" s="8">
        <v>101.314</v>
      </c>
      <c r="B88" s="34">
        <v>2.0</v>
      </c>
      <c r="C88" s="35"/>
      <c r="D88" s="35"/>
      <c r="E88" s="35">
        <f t="shared" si="1"/>
        <v>10264.5266</v>
      </c>
      <c r="F88" s="35">
        <f t="shared" si="2"/>
        <v>4</v>
      </c>
      <c r="G88" s="35">
        <f t="shared" si="3"/>
        <v>202.628</v>
      </c>
    </row>
    <row r="89" ht="15.75" customHeight="1">
      <c r="A89" s="8">
        <v>101.314</v>
      </c>
      <c r="B89" s="34">
        <v>2.0</v>
      </c>
      <c r="C89" s="35"/>
      <c r="D89" s="35"/>
      <c r="E89" s="35">
        <f t="shared" si="1"/>
        <v>10264.5266</v>
      </c>
      <c r="F89" s="35">
        <f t="shared" si="2"/>
        <v>4</v>
      </c>
      <c r="G89" s="35">
        <f t="shared" si="3"/>
        <v>202.628</v>
      </c>
    </row>
    <row r="90" ht="15.75" customHeight="1">
      <c r="A90" s="8">
        <v>101.314</v>
      </c>
      <c r="B90" s="34">
        <v>2.0</v>
      </c>
      <c r="C90" s="35"/>
      <c r="D90" s="35"/>
      <c r="E90" s="35">
        <f t="shared" si="1"/>
        <v>10264.5266</v>
      </c>
      <c r="F90" s="35">
        <f t="shared" si="2"/>
        <v>4</v>
      </c>
      <c r="G90" s="35">
        <f t="shared" si="3"/>
        <v>202.628</v>
      </c>
    </row>
    <row r="91" ht="15.75" customHeight="1">
      <c r="A91" s="8">
        <v>101.314</v>
      </c>
      <c r="B91" s="34">
        <v>2.0</v>
      </c>
      <c r="C91" s="35"/>
      <c r="D91" s="35"/>
      <c r="E91" s="35">
        <f t="shared" si="1"/>
        <v>10264.5266</v>
      </c>
      <c r="F91" s="35">
        <f t="shared" si="2"/>
        <v>4</v>
      </c>
      <c r="G91" s="35">
        <f t="shared" si="3"/>
        <v>202.628</v>
      </c>
    </row>
    <row r="92" ht="15.75" customHeight="1">
      <c r="A92" s="8">
        <v>101.314</v>
      </c>
      <c r="B92" s="34">
        <v>2.0</v>
      </c>
      <c r="C92" s="35"/>
      <c r="D92" s="35"/>
      <c r="E92" s="35">
        <f t="shared" si="1"/>
        <v>10264.5266</v>
      </c>
      <c r="F92" s="35">
        <f t="shared" si="2"/>
        <v>4</v>
      </c>
      <c r="G92" s="35">
        <f t="shared" si="3"/>
        <v>202.628</v>
      </c>
    </row>
    <row r="93" ht="15.75" customHeight="1">
      <c r="A93" s="8">
        <v>101.314</v>
      </c>
      <c r="B93" s="34">
        <v>2.0</v>
      </c>
      <c r="C93" s="35"/>
      <c r="D93" s="35"/>
      <c r="E93" s="35">
        <f t="shared" si="1"/>
        <v>10264.5266</v>
      </c>
      <c r="F93" s="35">
        <f t="shared" si="2"/>
        <v>4</v>
      </c>
      <c r="G93" s="35">
        <f t="shared" si="3"/>
        <v>202.628</v>
      </c>
    </row>
    <row r="94" ht="15.75" customHeight="1">
      <c r="A94" s="8">
        <v>101.314</v>
      </c>
      <c r="B94" s="34">
        <v>2.0</v>
      </c>
      <c r="C94" s="35"/>
      <c r="D94" s="35"/>
      <c r="E94" s="35">
        <f t="shared" si="1"/>
        <v>10264.5266</v>
      </c>
      <c r="F94" s="35">
        <f t="shared" si="2"/>
        <v>4</v>
      </c>
      <c r="G94" s="35">
        <f t="shared" si="3"/>
        <v>202.628</v>
      </c>
    </row>
    <row r="95" ht="15.75" customHeight="1">
      <c r="A95" s="8">
        <v>101.314</v>
      </c>
      <c r="B95" s="34">
        <v>2.0</v>
      </c>
      <c r="C95" s="35"/>
      <c r="D95" s="35"/>
      <c r="E95" s="35">
        <f t="shared" si="1"/>
        <v>10264.5266</v>
      </c>
      <c r="F95" s="35">
        <f t="shared" si="2"/>
        <v>4</v>
      </c>
      <c r="G95" s="35">
        <f t="shared" si="3"/>
        <v>202.628</v>
      </c>
    </row>
    <row r="96" ht="15.75" customHeight="1">
      <c r="A96" s="8">
        <v>101.314</v>
      </c>
      <c r="B96" s="34">
        <v>2.0</v>
      </c>
      <c r="C96" s="35"/>
      <c r="D96" s="35"/>
      <c r="E96" s="35">
        <f t="shared" si="1"/>
        <v>10264.5266</v>
      </c>
      <c r="F96" s="35">
        <f t="shared" si="2"/>
        <v>4</v>
      </c>
      <c r="G96" s="35">
        <f t="shared" si="3"/>
        <v>202.628</v>
      </c>
    </row>
    <row r="97" ht="15.75" customHeight="1">
      <c r="A97" s="8">
        <v>101.314</v>
      </c>
      <c r="B97" s="34">
        <v>2.0</v>
      </c>
      <c r="C97" s="35"/>
      <c r="D97" s="35"/>
      <c r="E97" s="35">
        <f t="shared" si="1"/>
        <v>10264.5266</v>
      </c>
      <c r="F97" s="35">
        <f t="shared" si="2"/>
        <v>4</v>
      </c>
      <c r="G97" s="35">
        <f t="shared" si="3"/>
        <v>202.628</v>
      </c>
    </row>
    <row r="98" ht="15.75" customHeight="1">
      <c r="A98" s="8">
        <v>101.314</v>
      </c>
      <c r="B98" s="34">
        <v>2.0</v>
      </c>
      <c r="C98" s="35"/>
      <c r="D98" s="35"/>
      <c r="E98" s="35">
        <f t="shared" si="1"/>
        <v>10264.5266</v>
      </c>
      <c r="F98" s="35">
        <f t="shared" si="2"/>
        <v>4</v>
      </c>
      <c r="G98" s="35">
        <f t="shared" si="3"/>
        <v>202.628</v>
      </c>
    </row>
    <row r="99" ht="15.75" customHeight="1">
      <c r="A99" s="8">
        <v>101.314</v>
      </c>
      <c r="B99" s="34">
        <v>2.0</v>
      </c>
      <c r="C99" s="35"/>
      <c r="D99" s="35"/>
      <c r="E99" s="35">
        <f t="shared" si="1"/>
        <v>10264.5266</v>
      </c>
      <c r="F99" s="35">
        <f t="shared" si="2"/>
        <v>4</v>
      </c>
      <c r="G99" s="35">
        <f t="shared" si="3"/>
        <v>202.628</v>
      </c>
    </row>
    <row r="100" ht="15.75" customHeight="1">
      <c r="A100" s="39">
        <v>102.0</v>
      </c>
      <c r="B100" s="40">
        <v>2.0</v>
      </c>
      <c r="C100" s="41">
        <v>43.0</v>
      </c>
      <c r="D100" s="41">
        <v>2.0</v>
      </c>
      <c r="E100" s="41">
        <f t="shared" si="1"/>
        <v>10404</v>
      </c>
      <c r="F100" s="41">
        <f t="shared" si="2"/>
        <v>4</v>
      </c>
      <c r="G100" s="41">
        <f t="shared" si="3"/>
        <v>204</v>
      </c>
    </row>
    <row r="101" ht="15.75" customHeight="1">
      <c r="A101" s="39">
        <v>102.0</v>
      </c>
      <c r="B101" s="40">
        <v>2.0</v>
      </c>
      <c r="C101" s="41"/>
      <c r="D101" s="41"/>
      <c r="E101" s="41">
        <f t="shared" si="1"/>
        <v>10404</v>
      </c>
      <c r="F101" s="41">
        <f t="shared" si="2"/>
        <v>4</v>
      </c>
      <c r="G101" s="41">
        <f t="shared" si="3"/>
        <v>204</v>
      </c>
    </row>
    <row r="102" ht="15.75" customHeight="1">
      <c r="A102" s="9">
        <v>103.0</v>
      </c>
      <c r="B102" s="3">
        <v>2.0</v>
      </c>
      <c r="C102" s="16">
        <v>44.0</v>
      </c>
      <c r="D102" s="16">
        <v>1.0</v>
      </c>
      <c r="E102" s="16">
        <f t="shared" si="1"/>
        <v>10609</v>
      </c>
      <c r="F102" s="16">
        <f t="shared" si="2"/>
        <v>4</v>
      </c>
      <c r="G102" s="16">
        <f t="shared" si="3"/>
        <v>206</v>
      </c>
    </row>
    <row r="103" ht="15.75" customHeight="1">
      <c r="A103" s="9">
        <v>107.0</v>
      </c>
      <c r="B103" s="3">
        <v>1.0</v>
      </c>
      <c r="C103" s="16">
        <v>45.0</v>
      </c>
      <c r="D103" s="16">
        <v>1.0</v>
      </c>
      <c r="E103" s="16">
        <f t="shared" si="1"/>
        <v>11449</v>
      </c>
      <c r="F103" s="16">
        <f t="shared" si="2"/>
        <v>1</v>
      </c>
      <c r="G103" s="16">
        <f t="shared" si="3"/>
        <v>107</v>
      </c>
    </row>
    <row r="104" ht="15.75" customHeight="1">
      <c r="A104" s="9">
        <v>109.0</v>
      </c>
      <c r="B104" s="3">
        <v>1.0</v>
      </c>
      <c r="C104" s="16">
        <v>46.0</v>
      </c>
      <c r="D104" s="16">
        <v>1.0</v>
      </c>
      <c r="E104" s="16">
        <f t="shared" si="1"/>
        <v>11881</v>
      </c>
      <c r="F104" s="16">
        <f t="shared" si="2"/>
        <v>1</v>
      </c>
      <c r="G104" s="16">
        <f t="shared" si="3"/>
        <v>109</v>
      </c>
    </row>
    <row r="105" ht="15.75" customHeight="1">
      <c r="A105" s="9">
        <v>110.0</v>
      </c>
      <c r="B105" s="3">
        <v>2.0</v>
      </c>
      <c r="C105" s="16">
        <v>47.0</v>
      </c>
      <c r="D105" s="16">
        <v>1.0</v>
      </c>
      <c r="E105" s="16">
        <f t="shared" si="1"/>
        <v>12100</v>
      </c>
      <c r="F105" s="16">
        <f t="shared" si="2"/>
        <v>4</v>
      </c>
      <c r="G105" s="16">
        <f t="shared" si="3"/>
        <v>220</v>
      </c>
    </row>
    <row r="106" ht="15.75" customHeight="1">
      <c r="A106" s="9">
        <v>114.0</v>
      </c>
      <c r="B106" s="3">
        <v>2.0</v>
      </c>
      <c r="C106" s="16">
        <v>48.0</v>
      </c>
      <c r="D106" s="16">
        <v>1.0</v>
      </c>
      <c r="E106" s="16">
        <f t="shared" si="1"/>
        <v>12996</v>
      </c>
      <c r="F106" s="16">
        <f t="shared" si="2"/>
        <v>4</v>
      </c>
      <c r="G106" s="16">
        <f t="shared" si="3"/>
        <v>228</v>
      </c>
    </row>
    <row r="107" ht="15.75" customHeight="1">
      <c r="A107" s="9">
        <v>115.0</v>
      </c>
      <c r="B107" s="3">
        <v>2.0</v>
      </c>
      <c r="C107" s="16">
        <v>49.0</v>
      </c>
      <c r="D107" s="16">
        <v>1.0</v>
      </c>
      <c r="E107" s="16">
        <f t="shared" si="1"/>
        <v>13225</v>
      </c>
      <c r="F107" s="16">
        <f t="shared" si="2"/>
        <v>4</v>
      </c>
      <c r="G107" s="16">
        <f t="shared" si="3"/>
        <v>230</v>
      </c>
    </row>
    <row r="108" ht="15.75" customHeight="1">
      <c r="A108" s="9">
        <v>118.0</v>
      </c>
      <c r="B108" s="3">
        <v>1.0</v>
      </c>
      <c r="C108" s="16">
        <v>50.0</v>
      </c>
      <c r="D108" s="16">
        <v>1.0</v>
      </c>
      <c r="E108" s="16">
        <f t="shared" si="1"/>
        <v>13924</v>
      </c>
      <c r="F108" s="16">
        <f t="shared" si="2"/>
        <v>1</v>
      </c>
      <c r="G108" s="16">
        <f t="shared" si="3"/>
        <v>118</v>
      </c>
    </row>
    <row r="109" ht="15.75" customHeight="1">
      <c r="A109" s="9">
        <v>119.0</v>
      </c>
      <c r="B109" s="3">
        <v>2.0</v>
      </c>
      <c r="C109" s="16">
        <v>51.0</v>
      </c>
      <c r="D109" s="16">
        <v>1.0</v>
      </c>
      <c r="E109" s="16">
        <f t="shared" si="1"/>
        <v>14161</v>
      </c>
      <c r="F109" s="16">
        <f t="shared" si="2"/>
        <v>4</v>
      </c>
      <c r="G109" s="16">
        <f t="shared" si="3"/>
        <v>238</v>
      </c>
    </row>
    <row r="110" ht="15.75" customHeight="1">
      <c r="A110" s="57">
        <v>120.0</v>
      </c>
      <c r="B110" s="58">
        <v>1.0</v>
      </c>
      <c r="C110" s="59">
        <v>52.0</v>
      </c>
      <c r="D110" s="59">
        <v>2.0</v>
      </c>
      <c r="E110" s="59">
        <f t="shared" si="1"/>
        <v>14400</v>
      </c>
      <c r="F110" s="59">
        <f t="shared" si="2"/>
        <v>1</v>
      </c>
      <c r="G110" s="59">
        <f t="shared" si="3"/>
        <v>120</v>
      </c>
    </row>
    <row r="111" ht="15.75" customHeight="1">
      <c r="A111" s="57">
        <v>120.0</v>
      </c>
      <c r="B111" s="58">
        <v>2.0</v>
      </c>
      <c r="C111" s="59"/>
      <c r="D111" s="59"/>
      <c r="E111" s="59">
        <f t="shared" si="1"/>
        <v>14400</v>
      </c>
      <c r="F111" s="59">
        <f t="shared" si="2"/>
        <v>4</v>
      </c>
      <c r="G111" s="59">
        <f t="shared" si="3"/>
        <v>240</v>
      </c>
    </row>
    <row r="112" ht="15.75" customHeight="1">
      <c r="A112" s="28">
        <v>122.357</v>
      </c>
      <c r="B112" s="29">
        <v>1.0</v>
      </c>
      <c r="C112" s="30">
        <v>53.0</v>
      </c>
      <c r="D112" s="30">
        <f>COUNT(A112:A119)</f>
        <v>8</v>
      </c>
      <c r="E112" s="30">
        <f t="shared" si="1"/>
        <v>14971.23545</v>
      </c>
      <c r="F112" s="30">
        <f t="shared" si="2"/>
        <v>1</v>
      </c>
      <c r="G112" s="30">
        <f t="shared" si="3"/>
        <v>122.357</v>
      </c>
    </row>
    <row r="113" ht="15.75" customHeight="1">
      <c r="A113" s="28">
        <v>122.357</v>
      </c>
      <c r="B113" s="29">
        <v>1.0</v>
      </c>
      <c r="C113" s="30"/>
      <c r="D113" s="30"/>
      <c r="E113" s="30">
        <f t="shared" si="1"/>
        <v>14971.23545</v>
      </c>
      <c r="F113" s="30">
        <f t="shared" si="2"/>
        <v>1</v>
      </c>
      <c r="G113" s="30">
        <f t="shared" si="3"/>
        <v>122.357</v>
      </c>
    </row>
    <row r="114" ht="15.75" customHeight="1">
      <c r="A114" s="28">
        <v>122.357</v>
      </c>
      <c r="B114" s="29">
        <v>1.0</v>
      </c>
      <c r="C114" s="30"/>
      <c r="D114" s="30"/>
      <c r="E114" s="30">
        <f t="shared" si="1"/>
        <v>14971.23545</v>
      </c>
      <c r="F114" s="30">
        <f t="shared" si="2"/>
        <v>1</v>
      </c>
      <c r="G114" s="30">
        <f t="shared" si="3"/>
        <v>122.357</v>
      </c>
    </row>
    <row r="115" ht="15.75" customHeight="1">
      <c r="A115" s="28">
        <v>122.357</v>
      </c>
      <c r="B115" s="29">
        <v>1.0</v>
      </c>
      <c r="C115" s="30"/>
      <c r="D115" s="30"/>
      <c r="E115" s="30">
        <f t="shared" si="1"/>
        <v>14971.23545</v>
      </c>
      <c r="F115" s="30">
        <f t="shared" si="2"/>
        <v>1</v>
      </c>
      <c r="G115" s="30">
        <f t="shared" si="3"/>
        <v>122.357</v>
      </c>
    </row>
    <row r="116" ht="15.75" customHeight="1">
      <c r="A116" s="28">
        <v>122.357</v>
      </c>
      <c r="B116" s="29">
        <v>1.0</v>
      </c>
      <c r="C116" s="30"/>
      <c r="D116" s="30"/>
      <c r="E116" s="30">
        <f t="shared" si="1"/>
        <v>14971.23545</v>
      </c>
      <c r="F116" s="30">
        <f t="shared" si="2"/>
        <v>1</v>
      </c>
      <c r="G116" s="30">
        <f t="shared" si="3"/>
        <v>122.357</v>
      </c>
    </row>
    <row r="117" ht="15.75" customHeight="1">
      <c r="A117" s="28">
        <v>122.357</v>
      </c>
      <c r="B117" s="29">
        <v>1.0</v>
      </c>
      <c r="C117" s="30"/>
      <c r="D117" s="30"/>
      <c r="E117" s="30">
        <f t="shared" si="1"/>
        <v>14971.23545</v>
      </c>
      <c r="F117" s="30">
        <f t="shared" si="2"/>
        <v>1</v>
      </c>
      <c r="G117" s="30">
        <f t="shared" si="3"/>
        <v>122.357</v>
      </c>
    </row>
    <row r="118" ht="15.75" customHeight="1">
      <c r="A118" s="28">
        <v>122.357</v>
      </c>
      <c r="B118" s="29">
        <v>1.0</v>
      </c>
      <c r="C118" s="30"/>
      <c r="D118" s="30"/>
      <c r="E118" s="30">
        <f t="shared" si="1"/>
        <v>14971.23545</v>
      </c>
      <c r="F118" s="30">
        <f t="shared" si="2"/>
        <v>1</v>
      </c>
      <c r="G118" s="30">
        <f t="shared" si="3"/>
        <v>122.357</v>
      </c>
    </row>
    <row r="119" ht="15.75" customHeight="1">
      <c r="A119" s="28">
        <v>122.357</v>
      </c>
      <c r="B119" s="29">
        <v>1.0</v>
      </c>
      <c r="C119" s="30"/>
      <c r="D119" s="30"/>
      <c r="E119" s="30">
        <f t="shared" si="1"/>
        <v>14971.23545</v>
      </c>
      <c r="F119" s="30">
        <f t="shared" si="2"/>
        <v>1</v>
      </c>
      <c r="G119" s="30">
        <f t="shared" si="3"/>
        <v>122.357</v>
      </c>
    </row>
    <row r="120" ht="15.75" customHeight="1">
      <c r="A120" s="9">
        <v>123.0</v>
      </c>
      <c r="B120" s="3">
        <v>1.0</v>
      </c>
      <c r="C120" s="16">
        <v>54.0</v>
      </c>
      <c r="D120" s="16">
        <v>1.0</v>
      </c>
      <c r="E120" s="16">
        <f t="shared" si="1"/>
        <v>15129</v>
      </c>
      <c r="F120" s="16">
        <f t="shared" si="2"/>
        <v>1</v>
      </c>
      <c r="G120" s="16">
        <f t="shared" si="3"/>
        <v>123</v>
      </c>
    </row>
    <row r="121" ht="15.75" customHeight="1">
      <c r="A121" s="9">
        <v>125.0</v>
      </c>
      <c r="B121" s="3">
        <v>2.0</v>
      </c>
      <c r="C121" s="16">
        <v>55.0</v>
      </c>
      <c r="D121" s="16">
        <v>1.0</v>
      </c>
      <c r="E121" s="16">
        <f t="shared" si="1"/>
        <v>15625</v>
      </c>
      <c r="F121" s="16">
        <f t="shared" si="2"/>
        <v>4</v>
      </c>
      <c r="G121" s="16">
        <f t="shared" si="3"/>
        <v>250</v>
      </c>
    </row>
    <row r="122" ht="15.75" customHeight="1">
      <c r="A122" s="9">
        <v>126.0</v>
      </c>
      <c r="B122" s="3">
        <v>2.0</v>
      </c>
      <c r="C122" s="16">
        <v>56.0</v>
      </c>
      <c r="D122" s="16">
        <v>1.0</v>
      </c>
      <c r="E122" s="16">
        <f t="shared" si="1"/>
        <v>15876</v>
      </c>
      <c r="F122" s="16">
        <f t="shared" si="2"/>
        <v>4</v>
      </c>
      <c r="G122" s="16">
        <f t="shared" si="3"/>
        <v>252</v>
      </c>
    </row>
    <row r="123" ht="15.75" customHeight="1">
      <c r="A123" s="9">
        <v>127.0</v>
      </c>
      <c r="B123" s="3">
        <v>1.0</v>
      </c>
      <c r="C123" s="16">
        <v>57.0</v>
      </c>
      <c r="D123" s="16">
        <v>1.0</v>
      </c>
      <c r="E123" s="16">
        <f t="shared" si="1"/>
        <v>16129</v>
      </c>
      <c r="F123" s="16">
        <f t="shared" si="2"/>
        <v>1</v>
      </c>
      <c r="G123" s="16">
        <f t="shared" si="3"/>
        <v>127</v>
      </c>
    </row>
    <row r="124" ht="15.75" customHeight="1">
      <c r="A124" s="9">
        <v>130.0</v>
      </c>
      <c r="B124" s="3">
        <v>2.0</v>
      </c>
      <c r="C124" s="16">
        <v>58.0</v>
      </c>
      <c r="D124" s="16">
        <v>1.0</v>
      </c>
      <c r="E124" s="16">
        <f t="shared" si="1"/>
        <v>16900</v>
      </c>
      <c r="F124" s="16">
        <f t="shared" si="2"/>
        <v>4</v>
      </c>
      <c r="G124" s="16">
        <f t="shared" si="3"/>
        <v>260</v>
      </c>
    </row>
    <row r="125" ht="15.75" customHeight="1">
      <c r="A125" s="9">
        <v>133.0</v>
      </c>
      <c r="B125" s="3">
        <v>2.0</v>
      </c>
      <c r="C125" s="16">
        <v>59.0</v>
      </c>
      <c r="D125" s="16">
        <v>1.0</v>
      </c>
      <c r="E125" s="16">
        <f t="shared" si="1"/>
        <v>17689</v>
      </c>
      <c r="F125" s="16">
        <f t="shared" si="2"/>
        <v>4</v>
      </c>
      <c r="G125" s="16">
        <f t="shared" si="3"/>
        <v>266</v>
      </c>
    </row>
    <row r="126" ht="15.75" customHeight="1">
      <c r="A126" s="48">
        <v>135.0</v>
      </c>
      <c r="B126" s="49">
        <v>1.0</v>
      </c>
      <c r="C126" s="50">
        <v>60.0</v>
      </c>
      <c r="D126" s="50">
        <v>3.0</v>
      </c>
      <c r="E126" s="50">
        <f t="shared" si="1"/>
        <v>18225</v>
      </c>
      <c r="F126" s="50">
        <f t="shared" si="2"/>
        <v>1</v>
      </c>
      <c r="G126" s="50">
        <f t="shared" si="3"/>
        <v>135</v>
      </c>
    </row>
    <row r="127" ht="15.75" customHeight="1">
      <c r="A127" s="48">
        <v>135.0</v>
      </c>
      <c r="B127" s="49">
        <v>2.0</v>
      </c>
      <c r="C127" s="50"/>
      <c r="D127" s="50"/>
      <c r="E127" s="50">
        <f t="shared" si="1"/>
        <v>18225</v>
      </c>
      <c r="F127" s="50">
        <f t="shared" si="2"/>
        <v>4</v>
      </c>
      <c r="G127" s="50">
        <f t="shared" si="3"/>
        <v>270</v>
      </c>
    </row>
    <row r="128" ht="15.75" customHeight="1">
      <c r="A128" s="48">
        <v>135.0</v>
      </c>
      <c r="B128" s="49">
        <v>2.0</v>
      </c>
      <c r="C128" s="50"/>
      <c r="D128" s="50"/>
      <c r="E128" s="50">
        <f t="shared" si="1"/>
        <v>18225</v>
      </c>
      <c r="F128" s="50">
        <f t="shared" si="2"/>
        <v>4</v>
      </c>
      <c r="G128" s="50">
        <f t="shared" si="3"/>
        <v>270</v>
      </c>
    </row>
    <row r="129" ht="15.75" customHeight="1">
      <c r="A129" s="9">
        <v>138.0</v>
      </c>
      <c r="B129" s="3">
        <v>1.0</v>
      </c>
      <c r="C129" s="16">
        <v>61.0</v>
      </c>
      <c r="D129" s="16">
        <v>1.0</v>
      </c>
      <c r="E129" s="16">
        <f t="shared" si="1"/>
        <v>19044</v>
      </c>
      <c r="F129" s="16">
        <f t="shared" si="2"/>
        <v>1</v>
      </c>
      <c r="G129" s="16">
        <f t="shared" si="3"/>
        <v>138</v>
      </c>
    </row>
    <row r="130" ht="15.75" customHeight="1">
      <c r="A130" s="9">
        <v>139.0</v>
      </c>
      <c r="B130" s="3">
        <v>2.0</v>
      </c>
      <c r="C130" s="16">
        <v>62.0</v>
      </c>
      <c r="D130" s="16">
        <v>1.0</v>
      </c>
      <c r="E130" s="16">
        <f t="shared" si="1"/>
        <v>19321</v>
      </c>
      <c r="F130" s="16">
        <f t="shared" si="2"/>
        <v>4</v>
      </c>
      <c r="G130" s="16">
        <f t="shared" si="3"/>
        <v>278</v>
      </c>
    </row>
    <row r="131" ht="15.75" customHeight="1">
      <c r="A131" s="42">
        <v>141.0</v>
      </c>
      <c r="B131" s="43">
        <v>2.0</v>
      </c>
      <c r="C131" s="44">
        <v>63.0</v>
      </c>
      <c r="D131" s="44">
        <v>2.0</v>
      </c>
      <c r="E131" s="44">
        <f t="shared" si="1"/>
        <v>19881</v>
      </c>
      <c r="F131" s="44">
        <f t="shared" si="2"/>
        <v>4</v>
      </c>
      <c r="G131" s="44">
        <f t="shared" si="3"/>
        <v>282</v>
      </c>
    </row>
    <row r="132" ht="15.75" customHeight="1">
      <c r="A132" s="42">
        <v>141.0</v>
      </c>
      <c r="B132" s="43">
        <v>2.0</v>
      </c>
      <c r="C132" s="44"/>
      <c r="D132" s="44"/>
      <c r="E132" s="44">
        <f t="shared" si="1"/>
        <v>19881</v>
      </c>
      <c r="F132" s="44">
        <f t="shared" si="2"/>
        <v>4</v>
      </c>
      <c r="G132" s="44">
        <f t="shared" si="3"/>
        <v>282</v>
      </c>
    </row>
    <row r="133" ht="15.75" customHeight="1">
      <c r="A133" s="9">
        <v>147.0</v>
      </c>
      <c r="B133" s="3">
        <v>2.0</v>
      </c>
      <c r="C133" s="16">
        <v>64.0</v>
      </c>
      <c r="D133" s="16">
        <v>1.0</v>
      </c>
      <c r="E133" s="16">
        <f t="shared" si="1"/>
        <v>21609</v>
      </c>
      <c r="F133" s="16">
        <f t="shared" si="2"/>
        <v>4</v>
      </c>
      <c r="G133" s="16">
        <f t="shared" si="3"/>
        <v>294</v>
      </c>
    </row>
    <row r="134" ht="15.75" customHeight="1">
      <c r="A134" s="9">
        <v>150.0</v>
      </c>
      <c r="B134" s="3">
        <v>2.0</v>
      </c>
      <c r="C134" s="16">
        <v>65.0</v>
      </c>
      <c r="D134" s="16">
        <v>1.0</v>
      </c>
      <c r="E134" s="16">
        <f t="shared" si="1"/>
        <v>22500</v>
      </c>
      <c r="F134" s="16">
        <f t="shared" si="2"/>
        <v>4</v>
      </c>
      <c r="G134" s="16">
        <f t="shared" si="3"/>
        <v>300</v>
      </c>
    </row>
    <row r="135" ht="15.75" customHeight="1">
      <c r="A135" s="19">
        <v>155.0</v>
      </c>
      <c r="B135" s="20">
        <v>1.0</v>
      </c>
      <c r="C135" s="21">
        <v>66.0</v>
      </c>
      <c r="D135" s="22">
        <v>2.0</v>
      </c>
      <c r="E135" s="23">
        <f t="shared" si="1"/>
        <v>24025</v>
      </c>
      <c r="F135" s="23">
        <f t="shared" si="2"/>
        <v>1</v>
      </c>
      <c r="G135" s="23">
        <f t="shared" si="3"/>
        <v>155</v>
      </c>
    </row>
    <row r="136" ht="15.75" customHeight="1">
      <c r="A136" s="19">
        <v>155.0</v>
      </c>
      <c r="B136" s="20">
        <v>2.0</v>
      </c>
      <c r="C136" s="24"/>
      <c r="D136" s="25"/>
      <c r="E136" s="23">
        <f t="shared" si="1"/>
        <v>24025</v>
      </c>
      <c r="F136" s="23">
        <f t="shared" si="2"/>
        <v>4</v>
      </c>
      <c r="G136" s="23">
        <f t="shared" si="3"/>
        <v>310</v>
      </c>
    </row>
    <row r="137" ht="15.75" customHeight="1">
      <c r="A137" s="9">
        <v>158.0</v>
      </c>
      <c r="B137" s="3">
        <v>2.0</v>
      </c>
      <c r="C137" s="16">
        <v>67.0</v>
      </c>
      <c r="D137" s="16">
        <v>1.0</v>
      </c>
      <c r="E137" s="16">
        <f t="shared" si="1"/>
        <v>24964</v>
      </c>
      <c r="F137" s="16">
        <f t="shared" si="2"/>
        <v>4</v>
      </c>
      <c r="G137" s="16">
        <f t="shared" si="3"/>
        <v>316</v>
      </c>
    </row>
    <row r="138" ht="15.75" customHeight="1">
      <c r="A138" s="9">
        <v>160.0</v>
      </c>
      <c r="B138" s="3">
        <v>2.0</v>
      </c>
      <c r="C138" s="16">
        <v>68.0</v>
      </c>
      <c r="D138" s="16">
        <v>1.0</v>
      </c>
      <c r="E138" s="16">
        <f t="shared" si="1"/>
        <v>25600</v>
      </c>
      <c r="F138" s="16">
        <f t="shared" si="2"/>
        <v>4</v>
      </c>
      <c r="G138" s="16">
        <f t="shared" si="3"/>
        <v>320</v>
      </c>
    </row>
    <row r="139" ht="15.75" customHeight="1">
      <c r="A139" s="9">
        <v>164.0</v>
      </c>
      <c r="B139" s="3">
        <v>2.0</v>
      </c>
      <c r="C139" s="16">
        <v>69.0</v>
      </c>
      <c r="D139" s="16">
        <v>1.0</v>
      </c>
      <c r="E139" s="16">
        <f t="shared" si="1"/>
        <v>26896</v>
      </c>
      <c r="F139" s="16">
        <f t="shared" si="2"/>
        <v>4</v>
      </c>
      <c r="G139" s="16">
        <f t="shared" si="3"/>
        <v>328</v>
      </c>
    </row>
    <row r="140" ht="15.75" customHeight="1">
      <c r="A140" s="9">
        <v>165.0</v>
      </c>
      <c r="B140" s="3">
        <v>1.0</v>
      </c>
      <c r="C140" s="16">
        <v>70.0</v>
      </c>
      <c r="D140" s="16">
        <v>1.0</v>
      </c>
      <c r="E140" s="16">
        <f t="shared" si="1"/>
        <v>27225</v>
      </c>
      <c r="F140" s="16">
        <f t="shared" si="2"/>
        <v>1</v>
      </c>
      <c r="G140" s="16">
        <f t="shared" si="3"/>
        <v>165</v>
      </c>
    </row>
    <row r="141" ht="15.75" customHeight="1">
      <c r="A141" s="9">
        <v>166.0</v>
      </c>
      <c r="B141" s="3">
        <v>1.0</v>
      </c>
      <c r="C141" s="16">
        <v>71.0</v>
      </c>
      <c r="D141" s="16">
        <v>1.0</v>
      </c>
      <c r="E141" s="16">
        <f t="shared" si="1"/>
        <v>27556</v>
      </c>
      <c r="F141" s="16">
        <f t="shared" si="2"/>
        <v>1</v>
      </c>
      <c r="G141" s="16">
        <f t="shared" si="3"/>
        <v>166</v>
      </c>
    </row>
    <row r="142" ht="15.75" customHeight="1">
      <c r="A142" s="9">
        <v>167.0</v>
      </c>
      <c r="B142" s="3">
        <v>1.0</v>
      </c>
      <c r="C142" s="16">
        <v>72.0</v>
      </c>
      <c r="D142" s="16">
        <v>1.0</v>
      </c>
      <c r="E142" s="16">
        <f t="shared" si="1"/>
        <v>27889</v>
      </c>
      <c r="F142" s="16">
        <f t="shared" si="2"/>
        <v>1</v>
      </c>
      <c r="G142" s="16">
        <f t="shared" si="3"/>
        <v>167</v>
      </c>
    </row>
    <row r="143" ht="15.75" customHeight="1">
      <c r="A143" s="9">
        <v>168.0</v>
      </c>
      <c r="B143" s="3">
        <v>2.0</v>
      </c>
      <c r="C143" s="16">
        <v>73.0</v>
      </c>
      <c r="D143" s="16">
        <v>1.0</v>
      </c>
      <c r="E143" s="16">
        <f t="shared" si="1"/>
        <v>28224</v>
      </c>
      <c r="F143" s="16">
        <f t="shared" si="2"/>
        <v>4</v>
      </c>
      <c r="G143" s="16">
        <f t="shared" si="3"/>
        <v>336</v>
      </c>
    </row>
    <row r="144" ht="15.75" customHeight="1">
      <c r="A144" s="9">
        <v>175.0</v>
      </c>
      <c r="B144" s="3">
        <v>2.0</v>
      </c>
      <c r="C144" s="16">
        <v>74.0</v>
      </c>
      <c r="D144" s="16">
        <v>1.0</v>
      </c>
      <c r="E144" s="16">
        <f t="shared" si="1"/>
        <v>30625</v>
      </c>
      <c r="F144" s="16">
        <f t="shared" si="2"/>
        <v>4</v>
      </c>
      <c r="G144" s="16">
        <f t="shared" si="3"/>
        <v>350</v>
      </c>
    </row>
    <row r="145" ht="15.75" customHeight="1">
      <c r="A145" s="9">
        <v>179.0</v>
      </c>
      <c r="B145" s="3">
        <v>2.0</v>
      </c>
      <c r="C145" s="16">
        <v>75.0</v>
      </c>
      <c r="D145" s="16">
        <v>1.0</v>
      </c>
      <c r="E145" s="16">
        <f t="shared" si="1"/>
        <v>32041</v>
      </c>
      <c r="F145" s="16">
        <f t="shared" si="2"/>
        <v>4</v>
      </c>
      <c r="G145" s="16">
        <f t="shared" si="3"/>
        <v>358</v>
      </c>
    </row>
    <row r="146" ht="15.75" customHeight="1">
      <c r="A146" s="9">
        <v>180.0</v>
      </c>
      <c r="B146" s="3">
        <v>2.0</v>
      </c>
      <c r="C146" s="16">
        <v>76.0</v>
      </c>
      <c r="D146" s="16">
        <v>1.0</v>
      </c>
      <c r="E146" s="16">
        <f t="shared" si="1"/>
        <v>32400</v>
      </c>
      <c r="F146" s="16">
        <f t="shared" si="2"/>
        <v>4</v>
      </c>
      <c r="G146" s="16">
        <f t="shared" si="3"/>
        <v>360</v>
      </c>
    </row>
    <row r="147" ht="15.75" customHeight="1">
      <c r="A147" s="9">
        <v>181.0</v>
      </c>
      <c r="B147" s="3">
        <v>2.0</v>
      </c>
      <c r="C147" s="16">
        <v>77.0</v>
      </c>
      <c r="D147" s="16">
        <v>1.0</v>
      </c>
      <c r="E147" s="16">
        <f t="shared" si="1"/>
        <v>32761</v>
      </c>
      <c r="F147" s="16">
        <f t="shared" si="2"/>
        <v>4</v>
      </c>
      <c r="G147" s="16">
        <f t="shared" si="3"/>
        <v>362</v>
      </c>
    </row>
    <row r="148" ht="15.75" customHeight="1">
      <c r="A148" s="9">
        <v>191.0</v>
      </c>
      <c r="B148" s="3">
        <v>2.0</v>
      </c>
      <c r="C148" s="16">
        <v>78.0</v>
      </c>
      <c r="D148" s="16">
        <v>1.0</v>
      </c>
      <c r="E148" s="16">
        <f t="shared" si="1"/>
        <v>36481</v>
      </c>
      <c r="F148" s="16">
        <f t="shared" si="2"/>
        <v>4</v>
      </c>
      <c r="G148" s="16">
        <f t="shared" si="3"/>
        <v>382</v>
      </c>
    </row>
    <row r="149" ht="15.75" customHeight="1">
      <c r="A149" s="9">
        <v>194.0</v>
      </c>
      <c r="B149" s="3">
        <v>2.0</v>
      </c>
      <c r="C149" s="16">
        <v>79.0</v>
      </c>
      <c r="D149" s="16">
        <v>1.0</v>
      </c>
      <c r="E149" s="16">
        <f t="shared" si="1"/>
        <v>37636</v>
      </c>
      <c r="F149" s="16">
        <f t="shared" si="2"/>
        <v>4</v>
      </c>
      <c r="G149" s="16">
        <f t="shared" si="3"/>
        <v>388</v>
      </c>
    </row>
    <row r="150" ht="15.75" customHeight="1">
      <c r="A150" s="8">
        <v>215.0</v>
      </c>
      <c r="B150" s="34">
        <v>2.0</v>
      </c>
      <c r="C150" s="60">
        <v>80.0</v>
      </c>
      <c r="D150" s="61">
        <v>2.0</v>
      </c>
      <c r="E150" s="35">
        <f t="shared" si="1"/>
        <v>46225</v>
      </c>
      <c r="F150" s="35">
        <f t="shared" si="2"/>
        <v>4</v>
      </c>
      <c r="G150" s="35">
        <f t="shared" si="3"/>
        <v>430</v>
      </c>
    </row>
    <row r="151" ht="15.75" customHeight="1">
      <c r="A151" s="8">
        <v>215.0</v>
      </c>
      <c r="B151" s="34">
        <v>2.0</v>
      </c>
      <c r="C151" s="24"/>
      <c r="D151" s="25"/>
      <c r="E151" s="35">
        <f t="shared" si="1"/>
        <v>46225</v>
      </c>
      <c r="F151" s="35">
        <f t="shared" si="2"/>
        <v>4</v>
      </c>
      <c r="G151" s="35">
        <f t="shared" si="3"/>
        <v>430</v>
      </c>
    </row>
    <row r="152" ht="15.75" customHeight="1">
      <c r="A152" s="9">
        <v>230.0</v>
      </c>
      <c r="B152" s="3">
        <v>2.0</v>
      </c>
      <c r="C152" s="16">
        <v>81.0</v>
      </c>
      <c r="D152" s="16">
        <v>1.0</v>
      </c>
      <c r="E152" s="16">
        <f t="shared" si="1"/>
        <v>52900</v>
      </c>
      <c r="F152" s="16">
        <f t="shared" si="2"/>
        <v>4</v>
      </c>
      <c r="G152" s="16">
        <f t="shared" si="3"/>
        <v>460</v>
      </c>
    </row>
    <row r="153" ht="15.75" customHeight="1">
      <c r="A153" s="9">
        <v>243.0</v>
      </c>
      <c r="B153" s="3">
        <v>1.0</v>
      </c>
      <c r="C153" s="16">
        <v>82.0</v>
      </c>
      <c r="D153" s="16">
        <v>1.0</v>
      </c>
      <c r="E153" s="16">
        <f t="shared" si="1"/>
        <v>59049</v>
      </c>
      <c r="F153" s="16">
        <f t="shared" si="2"/>
        <v>1</v>
      </c>
      <c r="G153" s="16">
        <f t="shared" si="3"/>
        <v>243</v>
      </c>
    </row>
    <row r="154" ht="15.75" customHeight="1">
      <c r="A154" s="9">
        <v>256.0</v>
      </c>
      <c r="B154" s="3">
        <v>2.0</v>
      </c>
      <c r="C154" s="16">
        <v>83.0</v>
      </c>
      <c r="D154" s="16">
        <v>1.0</v>
      </c>
      <c r="E154" s="16">
        <f t="shared" si="1"/>
        <v>65536</v>
      </c>
      <c r="F154" s="16">
        <f t="shared" si="2"/>
        <v>4</v>
      </c>
      <c r="G154" s="16">
        <f t="shared" si="3"/>
        <v>512</v>
      </c>
    </row>
    <row r="155" ht="15.75" customHeight="1">
      <c r="A155" s="9">
        <v>280.0</v>
      </c>
      <c r="B155" s="3">
        <v>1.0</v>
      </c>
      <c r="C155" s="16">
        <v>84.0</v>
      </c>
      <c r="D155" s="16">
        <v>1.0</v>
      </c>
      <c r="E155" s="16">
        <f t="shared" si="1"/>
        <v>78400</v>
      </c>
      <c r="F155" s="16">
        <f t="shared" si="2"/>
        <v>1</v>
      </c>
      <c r="G155" s="16">
        <f t="shared" si="3"/>
        <v>280</v>
      </c>
    </row>
    <row r="156" ht="15.75" customHeight="1">
      <c r="A156" s="9">
        <v>295.0</v>
      </c>
      <c r="B156" s="3">
        <v>2.0</v>
      </c>
      <c r="C156" s="16">
        <v>85.0</v>
      </c>
      <c r="D156" s="16">
        <v>1.0</v>
      </c>
      <c r="E156" s="16">
        <f t="shared" si="1"/>
        <v>87025</v>
      </c>
      <c r="F156" s="16">
        <f t="shared" si="2"/>
        <v>4</v>
      </c>
      <c r="G156" s="16">
        <f t="shared" si="3"/>
        <v>590</v>
      </c>
    </row>
    <row r="157" ht="15.75" customHeight="1">
      <c r="A157" s="62">
        <f t="shared" ref="A157:G157" si="4">SUM(A2:A156)</f>
        <v>16377.45</v>
      </c>
      <c r="B157" s="62">
        <f t="shared" si="4"/>
        <v>278</v>
      </c>
      <c r="C157" s="63">
        <f t="shared" si="4"/>
        <v>3655</v>
      </c>
      <c r="D157" s="63">
        <f t="shared" si="4"/>
        <v>155</v>
      </c>
      <c r="E157" s="63">
        <f t="shared" si="4"/>
        <v>2064733.942</v>
      </c>
      <c r="F157" s="63">
        <f t="shared" si="4"/>
        <v>524</v>
      </c>
      <c r="G157" s="63">
        <f t="shared" si="4"/>
        <v>28839.044</v>
      </c>
      <c r="H157" s="62" t="s">
        <v>51</v>
      </c>
      <c r="I157" s="64"/>
      <c r="J157" s="18"/>
    </row>
    <row r="158" ht="15.75" customHeight="1">
      <c r="A158" s="65">
        <f t="shared" ref="A158:G158" si="5">COUNT(A2:A156)</f>
        <v>155</v>
      </c>
      <c r="B158" s="65">
        <f t="shared" si="5"/>
        <v>155</v>
      </c>
      <c r="C158" s="66">
        <f t="shared" si="5"/>
        <v>85</v>
      </c>
      <c r="D158" s="66">
        <f t="shared" si="5"/>
        <v>85</v>
      </c>
      <c r="E158" s="66">
        <f t="shared" si="5"/>
        <v>155</v>
      </c>
      <c r="F158" s="66">
        <f t="shared" si="5"/>
        <v>155</v>
      </c>
      <c r="G158" s="66">
        <f t="shared" si="5"/>
        <v>155</v>
      </c>
      <c r="H158" s="65" t="s">
        <v>52</v>
      </c>
    </row>
    <row r="159" ht="15.75" customHeight="1">
      <c r="A159" s="67">
        <f>A157^2</f>
        <v>268220868.5</v>
      </c>
      <c r="B159" s="67" t="s">
        <v>53</v>
      </c>
      <c r="C159" s="16"/>
      <c r="D159" s="16"/>
      <c r="E159" s="16"/>
      <c r="F159" s="16"/>
      <c r="G159" s="16"/>
    </row>
    <row r="160" ht="15.75" customHeight="1">
      <c r="C160" s="16"/>
      <c r="D160" s="16"/>
      <c r="E160" s="16"/>
      <c r="F160" s="16"/>
      <c r="G160" s="16"/>
    </row>
    <row r="161" ht="15.75" customHeight="1">
      <c r="C161" s="16"/>
      <c r="D161" s="16"/>
      <c r="E161" s="16"/>
      <c r="F161" s="16"/>
      <c r="G161" s="16"/>
    </row>
    <row r="162" ht="15.75" customHeight="1">
      <c r="C162" s="16"/>
      <c r="D162" s="16"/>
      <c r="E162" s="16"/>
      <c r="F162" s="16"/>
      <c r="G162" s="16"/>
    </row>
    <row r="163" ht="15.75" customHeight="1">
      <c r="C163" s="16"/>
      <c r="D163" s="16"/>
      <c r="E163" s="16"/>
      <c r="F163" s="16"/>
      <c r="G163" s="16"/>
    </row>
    <row r="164" ht="15.75" customHeight="1">
      <c r="C164" s="16"/>
      <c r="D164" s="16"/>
      <c r="E164" s="16"/>
      <c r="F164" s="16"/>
      <c r="G164" s="16"/>
    </row>
    <row r="165" ht="15.75" customHeight="1">
      <c r="C165" s="16"/>
      <c r="D165" s="16"/>
      <c r="E165" s="16"/>
      <c r="F165" s="16"/>
      <c r="G165" s="16"/>
    </row>
    <row r="166" ht="15.75" customHeight="1">
      <c r="C166" s="16"/>
      <c r="D166" s="16"/>
      <c r="E166" s="16"/>
      <c r="F166" s="16"/>
      <c r="G166" s="16"/>
    </row>
    <row r="167" ht="15.75" customHeight="1">
      <c r="C167" s="16"/>
      <c r="D167" s="16"/>
      <c r="E167" s="16"/>
      <c r="F167" s="16"/>
      <c r="G167" s="16"/>
    </row>
    <row r="168" ht="15.75" customHeight="1">
      <c r="C168" s="16"/>
      <c r="D168" s="16"/>
      <c r="E168" s="16"/>
      <c r="F168" s="16"/>
      <c r="G168" s="16"/>
    </row>
    <row r="169" ht="15.75" customHeight="1">
      <c r="C169" s="16"/>
      <c r="D169" s="16"/>
      <c r="E169" s="16"/>
      <c r="F169" s="16"/>
      <c r="G169" s="16"/>
    </row>
    <row r="170" ht="15.75" customHeight="1">
      <c r="C170" s="16"/>
      <c r="D170" s="16"/>
      <c r="E170" s="16"/>
      <c r="F170" s="16"/>
      <c r="G170" s="16"/>
    </row>
    <row r="171" ht="15.75" customHeight="1">
      <c r="C171" s="16"/>
      <c r="D171" s="16"/>
      <c r="E171" s="16"/>
      <c r="F171" s="16"/>
      <c r="G171" s="16"/>
    </row>
    <row r="172" ht="15.75" customHeight="1">
      <c r="C172" s="16"/>
      <c r="D172" s="16"/>
      <c r="E172" s="16"/>
      <c r="F172" s="16"/>
      <c r="G172" s="16"/>
    </row>
    <row r="173" ht="15.75" customHeight="1">
      <c r="C173" s="16"/>
      <c r="D173" s="16"/>
      <c r="E173" s="16"/>
      <c r="F173" s="16"/>
      <c r="G173" s="16"/>
    </row>
    <row r="174" ht="15.75" customHeight="1">
      <c r="C174" s="16"/>
      <c r="D174" s="16"/>
      <c r="E174" s="16"/>
      <c r="F174" s="16"/>
      <c r="G174" s="16"/>
    </row>
    <row r="175" ht="15.75" customHeight="1">
      <c r="C175" s="16"/>
      <c r="D175" s="16"/>
      <c r="E175" s="16"/>
      <c r="F175" s="16"/>
      <c r="G175" s="16"/>
    </row>
    <row r="176" ht="15.75" customHeight="1">
      <c r="C176" s="16"/>
      <c r="D176" s="16"/>
      <c r="E176" s="16"/>
      <c r="F176" s="16"/>
      <c r="G176" s="16"/>
    </row>
    <row r="177" ht="15.75" customHeight="1">
      <c r="C177" s="16"/>
      <c r="D177" s="16"/>
      <c r="E177" s="16"/>
      <c r="F177" s="16"/>
      <c r="G177" s="16"/>
    </row>
    <row r="178" ht="15.75" customHeight="1">
      <c r="C178" s="16"/>
      <c r="D178" s="16"/>
      <c r="E178" s="16"/>
      <c r="F178" s="16"/>
      <c r="G178" s="16"/>
    </row>
    <row r="179" ht="15.75" customHeight="1">
      <c r="C179" s="16"/>
      <c r="D179" s="16"/>
      <c r="E179" s="16"/>
      <c r="F179" s="16"/>
      <c r="G179" s="16"/>
    </row>
    <row r="180" ht="15.75" customHeight="1">
      <c r="C180" s="16"/>
      <c r="D180" s="16"/>
      <c r="E180" s="16"/>
      <c r="F180" s="16"/>
      <c r="G180" s="16"/>
    </row>
    <row r="181" ht="15.75" customHeight="1">
      <c r="C181" s="16"/>
      <c r="D181" s="16"/>
      <c r="E181" s="16"/>
      <c r="F181" s="16"/>
      <c r="G181" s="16"/>
    </row>
    <row r="182" ht="15.75" customHeight="1">
      <c r="C182" s="16"/>
      <c r="D182" s="16"/>
      <c r="E182" s="16"/>
      <c r="F182" s="16"/>
      <c r="G182" s="16"/>
    </row>
    <row r="183" ht="15.75" customHeight="1">
      <c r="C183" s="16"/>
      <c r="D183" s="16"/>
      <c r="E183" s="16"/>
      <c r="F183" s="16"/>
      <c r="G183" s="16"/>
    </row>
    <row r="184" ht="15.75" customHeight="1">
      <c r="C184" s="16"/>
      <c r="D184" s="16"/>
      <c r="E184" s="16"/>
      <c r="F184" s="16"/>
      <c r="G184" s="16"/>
    </row>
    <row r="185" ht="15.75" customHeight="1">
      <c r="C185" s="16"/>
      <c r="D185" s="16"/>
      <c r="E185" s="16"/>
      <c r="F185" s="16"/>
      <c r="G185" s="16"/>
    </row>
    <row r="186" ht="15.75" customHeight="1">
      <c r="C186" s="16"/>
      <c r="D186" s="16"/>
      <c r="E186" s="16"/>
      <c r="F186" s="16"/>
      <c r="G186" s="16"/>
    </row>
    <row r="187" ht="15.75" customHeight="1">
      <c r="C187" s="16"/>
      <c r="D187" s="16"/>
      <c r="E187" s="16"/>
      <c r="F187" s="16"/>
      <c r="G187" s="16"/>
    </row>
    <row r="188" ht="15.75" customHeight="1">
      <c r="C188" s="16"/>
      <c r="D188" s="16"/>
      <c r="E188" s="16"/>
      <c r="F188" s="16"/>
      <c r="G188" s="16"/>
    </row>
    <row r="189" ht="15.75" customHeight="1">
      <c r="C189" s="16"/>
      <c r="D189" s="16"/>
      <c r="E189" s="16"/>
      <c r="F189" s="16"/>
      <c r="G189" s="16"/>
    </row>
    <row r="190" ht="15.75" customHeight="1">
      <c r="C190" s="16"/>
      <c r="D190" s="16"/>
      <c r="E190" s="16"/>
      <c r="F190" s="16"/>
      <c r="G190" s="16"/>
    </row>
    <row r="191" ht="15.75" customHeight="1">
      <c r="C191" s="16"/>
      <c r="D191" s="16"/>
      <c r="E191" s="16"/>
      <c r="F191" s="16"/>
      <c r="G191" s="16"/>
    </row>
    <row r="192" ht="15.75" customHeight="1">
      <c r="C192" s="16"/>
      <c r="D192" s="16"/>
      <c r="E192" s="16"/>
      <c r="F192" s="16"/>
      <c r="G192" s="16"/>
    </row>
    <row r="193" ht="15.75" customHeight="1">
      <c r="C193" s="16"/>
      <c r="D193" s="16"/>
      <c r="E193" s="16"/>
      <c r="F193" s="16"/>
      <c r="G193" s="16"/>
    </row>
    <row r="194" ht="15.75" customHeight="1">
      <c r="C194" s="16"/>
      <c r="D194" s="16"/>
      <c r="E194" s="16"/>
      <c r="F194" s="16"/>
      <c r="G194" s="16"/>
    </row>
    <row r="195" ht="15.75" customHeight="1">
      <c r="C195" s="16"/>
      <c r="D195" s="16"/>
      <c r="E195" s="16"/>
      <c r="F195" s="16"/>
      <c r="G195" s="16"/>
    </row>
    <row r="196" ht="15.75" customHeight="1">
      <c r="C196" s="16"/>
      <c r="D196" s="16"/>
      <c r="E196" s="16"/>
      <c r="F196" s="16"/>
      <c r="G196" s="16"/>
    </row>
    <row r="197" ht="15.75" customHeight="1">
      <c r="C197" s="16"/>
      <c r="D197" s="16"/>
      <c r="E197" s="16"/>
      <c r="F197" s="16"/>
      <c r="G197" s="16"/>
    </row>
    <row r="198" ht="15.75" customHeight="1">
      <c r="C198" s="16"/>
      <c r="D198" s="16"/>
      <c r="E198" s="16"/>
      <c r="F198" s="16"/>
      <c r="G198" s="16"/>
    </row>
    <row r="199" ht="15.75" customHeight="1">
      <c r="C199" s="16"/>
      <c r="D199" s="16"/>
      <c r="E199" s="16"/>
      <c r="F199" s="16"/>
      <c r="G199" s="16"/>
    </row>
    <row r="200" ht="15.75" customHeight="1">
      <c r="C200" s="16"/>
      <c r="D200" s="16"/>
      <c r="E200" s="16"/>
      <c r="F200" s="16"/>
      <c r="G200" s="16"/>
    </row>
    <row r="201" ht="15.75" customHeight="1">
      <c r="C201" s="16"/>
      <c r="D201" s="16"/>
      <c r="E201" s="16"/>
      <c r="F201" s="16"/>
      <c r="G201" s="16"/>
    </row>
    <row r="202" ht="15.75" customHeight="1">
      <c r="C202" s="16"/>
      <c r="D202" s="16"/>
      <c r="E202" s="16"/>
      <c r="F202" s="16"/>
      <c r="G202" s="16"/>
    </row>
    <row r="203" ht="15.75" customHeight="1">
      <c r="C203" s="16"/>
      <c r="D203" s="16"/>
      <c r="E203" s="16"/>
      <c r="F203" s="16"/>
      <c r="G203" s="16"/>
    </row>
    <row r="204" ht="15.75" customHeight="1">
      <c r="C204" s="16"/>
      <c r="D204" s="16"/>
      <c r="E204" s="16"/>
      <c r="F204" s="16"/>
      <c r="G204" s="16"/>
    </row>
    <row r="205" ht="15.75" customHeight="1">
      <c r="C205" s="16"/>
      <c r="D205" s="16"/>
      <c r="E205" s="16"/>
      <c r="F205" s="16"/>
      <c r="G205" s="16"/>
    </row>
    <row r="206" ht="15.75" customHeight="1">
      <c r="C206" s="16"/>
      <c r="D206" s="16"/>
      <c r="E206" s="16"/>
      <c r="F206" s="16"/>
      <c r="G206" s="16"/>
    </row>
    <row r="207" ht="15.75" customHeight="1">
      <c r="C207" s="16"/>
      <c r="D207" s="16"/>
      <c r="E207" s="16"/>
      <c r="F207" s="16"/>
      <c r="G207" s="16"/>
    </row>
    <row r="208" ht="15.75" customHeight="1">
      <c r="C208" s="16"/>
      <c r="D208" s="16"/>
      <c r="E208" s="16"/>
      <c r="F208" s="16"/>
      <c r="G208" s="16"/>
    </row>
    <row r="209" ht="15.75" customHeight="1">
      <c r="C209" s="16"/>
      <c r="D209" s="16"/>
      <c r="E209" s="16"/>
      <c r="F209" s="16"/>
      <c r="G209" s="16"/>
    </row>
    <row r="210" ht="15.75" customHeight="1">
      <c r="C210" s="16"/>
      <c r="D210" s="16"/>
      <c r="E210" s="16"/>
      <c r="F210" s="16"/>
      <c r="G210" s="16"/>
    </row>
    <row r="211" ht="15.75" customHeight="1">
      <c r="C211" s="16"/>
      <c r="D211" s="16"/>
      <c r="E211" s="16"/>
      <c r="F211" s="16"/>
      <c r="G211" s="16"/>
    </row>
    <row r="212" ht="15.75" customHeight="1">
      <c r="C212" s="16"/>
      <c r="D212" s="16"/>
      <c r="E212" s="16"/>
      <c r="F212" s="16"/>
      <c r="G212" s="16"/>
    </row>
    <row r="213" ht="15.75" customHeight="1">
      <c r="C213" s="16"/>
      <c r="D213" s="16"/>
      <c r="E213" s="16"/>
      <c r="F213" s="16"/>
      <c r="G213" s="16"/>
    </row>
    <row r="214" ht="15.75" customHeight="1">
      <c r="C214" s="16"/>
      <c r="D214" s="16"/>
      <c r="E214" s="16"/>
      <c r="F214" s="16"/>
      <c r="G214" s="16"/>
    </row>
    <row r="215" ht="15.75" customHeight="1">
      <c r="C215" s="16"/>
      <c r="D215" s="16"/>
      <c r="E215" s="16"/>
      <c r="F215" s="16"/>
      <c r="G215" s="16"/>
    </row>
    <row r="216" ht="15.75" customHeight="1">
      <c r="C216" s="16"/>
      <c r="D216" s="16"/>
      <c r="E216" s="16"/>
      <c r="F216" s="16"/>
      <c r="G216" s="16"/>
    </row>
    <row r="217" ht="15.75" customHeight="1">
      <c r="C217" s="16"/>
      <c r="D217" s="16"/>
      <c r="E217" s="16"/>
      <c r="F217" s="16"/>
      <c r="G217" s="16"/>
    </row>
    <row r="218" ht="15.75" customHeight="1">
      <c r="C218" s="16"/>
      <c r="D218" s="16"/>
      <c r="E218" s="16"/>
      <c r="F218" s="16"/>
      <c r="G218" s="16"/>
    </row>
    <row r="219" ht="15.75" customHeight="1">
      <c r="C219" s="16"/>
      <c r="D219" s="16"/>
      <c r="E219" s="16"/>
      <c r="F219" s="16"/>
      <c r="G219" s="16"/>
    </row>
    <row r="220" ht="15.75" customHeight="1">
      <c r="C220" s="16"/>
      <c r="D220" s="16"/>
      <c r="E220" s="16"/>
      <c r="F220" s="16"/>
      <c r="G220" s="16"/>
    </row>
    <row r="221" ht="15.75" customHeight="1">
      <c r="C221" s="16"/>
      <c r="D221" s="16"/>
      <c r="E221" s="16"/>
      <c r="F221" s="16"/>
      <c r="G221" s="16"/>
    </row>
    <row r="222" ht="15.75" customHeight="1">
      <c r="C222" s="16"/>
      <c r="D222" s="16"/>
      <c r="E222" s="16"/>
      <c r="F222" s="16"/>
      <c r="G222" s="16"/>
    </row>
    <row r="223" ht="15.75" customHeight="1">
      <c r="C223" s="16"/>
      <c r="D223" s="16"/>
      <c r="E223" s="16"/>
      <c r="F223" s="16"/>
      <c r="G223" s="16"/>
    </row>
    <row r="224" ht="15.75" customHeight="1">
      <c r="C224" s="16"/>
      <c r="D224" s="16"/>
      <c r="E224" s="16"/>
      <c r="F224" s="16"/>
      <c r="G224" s="16"/>
    </row>
    <row r="225" ht="15.75" customHeight="1">
      <c r="C225" s="16"/>
      <c r="D225" s="16"/>
      <c r="E225" s="16"/>
      <c r="F225" s="16"/>
      <c r="G225" s="16"/>
    </row>
    <row r="226" ht="15.75" customHeight="1">
      <c r="C226" s="16"/>
      <c r="D226" s="16"/>
      <c r="E226" s="16"/>
      <c r="F226" s="16"/>
      <c r="G226" s="16"/>
    </row>
    <row r="227" ht="15.75" customHeight="1">
      <c r="C227" s="16"/>
      <c r="D227" s="16"/>
      <c r="E227" s="16"/>
      <c r="F227" s="16"/>
      <c r="G227" s="16"/>
    </row>
    <row r="228" ht="15.75" customHeight="1">
      <c r="C228" s="16"/>
      <c r="D228" s="16"/>
      <c r="E228" s="16"/>
      <c r="F228" s="16"/>
      <c r="G228" s="16"/>
    </row>
    <row r="229" ht="15.75" customHeight="1">
      <c r="C229" s="16"/>
      <c r="D229" s="16"/>
      <c r="E229" s="16"/>
      <c r="F229" s="16"/>
      <c r="G229" s="16"/>
    </row>
    <row r="230" ht="15.75" customHeight="1">
      <c r="C230" s="16"/>
      <c r="D230" s="16"/>
      <c r="E230" s="16"/>
      <c r="F230" s="16"/>
      <c r="G230" s="16"/>
    </row>
    <row r="231" ht="15.75" customHeight="1">
      <c r="C231" s="16"/>
      <c r="D231" s="16"/>
      <c r="E231" s="16"/>
      <c r="F231" s="16"/>
      <c r="G231" s="16"/>
    </row>
    <row r="232" ht="15.75" customHeight="1">
      <c r="C232" s="16"/>
      <c r="D232" s="16"/>
      <c r="E232" s="16"/>
      <c r="F232" s="16"/>
      <c r="G232" s="16"/>
    </row>
    <row r="233" ht="15.75" customHeight="1">
      <c r="C233" s="16"/>
      <c r="D233" s="16"/>
      <c r="E233" s="16"/>
      <c r="F233" s="16"/>
      <c r="G233" s="16"/>
    </row>
    <row r="234" ht="15.75" customHeight="1">
      <c r="C234" s="16"/>
      <c r="D234" s="16"/>
      <c r="E234" s="16"/>
      <c r="F234" s="16"/>
      <c r="G234" s="16"/>
    </row>
    <row r="235" ht="15.75" customHeight="1">
      <c r="C235" s="16"/>
      <c r="D235" s="16"/>
      <c r="E235" s="16"/>
      <c r="F235" s="16"/>
      <c r="G235" s="16"/>
    </row>
    <row r="236" ht="15.75" customHeight="1">
      <c r="C236" s="16"/>
      <c r="D236" s="16"/>
      <c r="E236" s="16"/>
      <c r="F236" s="16"/>
      <c r="G236" s="16"/>
    </row>
    <row r="237" ht="15.75" customHeight="1">
      <c r="C237" s="16"/>
      <c r="D237" s="16"/>
      <c r="E237" s="16"/>
      <c r="F237" s="16"/>
      <c r="G237" s="16"/>
    </row>
    <row r="238" ht="15.75" customHeight="1">
      <c r="C238" s="16"/>
      <c r="D238" s="16"/>
      <c r="E238" s="16"/>
      <c r="F238" s="16"/>
      <c r="G238" s="16"/>
    </row>
    <row r="239" ht="15.75" customHeight="1">
      <c r="C239" s="16"/>
      <c r="D239" s="16"/>
      <c r="E239" s="16"/>
      <c r="F239" s="16"/>
      <c r="G239" s="16"/>
    </row>
    <row r="240" ht="15.75" customHeight="1">
      <c r="C240" s="16"/>
      <c r="D240" s="16"/>
      <c r="E240" s="16"/>
      <c r="F240" s="16"/>
      <c r="G240" s="16"/>
    </row>
    <row r="241" ht="15.75" customHeight="1">
      <c r="C241" s="16"/>
      <c r="D241" s="16"/>
      <c r="E241" s="16"/>
      <c r="F241" s="16"/>
      <c r="G241" s="16"/>
    </row>
    <row r="242" ht="15.75" customHeight="1">
      <c r="C242" s="16"/>
      <c r="D242" s="16"/>
      <c r="E242" s="16"/>
      <c r="F242" s="16"/>
      <c r="G242" s="16"/>
    </row>
    <row r="243" ht="15.75" customHeight="1">
      <c r="C243" s="16"/>
      <c r="D243" s="16"/>
      <c r="E243" s="16"/>
      <c r="F243" s="16"/>
      <c r="G243" s="16"/>
    </row>
    <row r="244" ht="15.75" customHeight="1">
      <c r="C244" s="16"/>
      <c r="D244" s="16"/>
      <c r="E244" s="16"/>
      <c r="F244" s="16"/>
      <c r="G244" s="16"/>
    </row>
    <row r="245" ht="15.75" customHeight="1">
      <c r="C245" s="16"/>
      <c r="D245" s="16"/>
      <c r="E245" s="16"/>
      <c r="F245" s="16"/>
      <c r="G245" s="16"/>
    </row>
    <row r="246" ht="15.75" customHeight="1">
      <c r="C246" s="16"/>
      <c r="D246" s="16"/>
      <c r="E246" s="16"/>
      <c r="F246" s="16"/>
      <c r="G246" s="16"/>
    </row>
    <row r="247" ht="15.75" customHeight="1">
      <c r="C247" s="16"/>
      <c r="D247" s="16"/>
      <c r="E247" s="16"/>
      <c r="F247" s="16"/>
      <c r="G247" s="16"/>
    </row>
    <row r="248" ht="15.75" customHeight="1">
      <c r="C248" s="16"/>
      <c r="D248" s="16"/>
      <c r="E248" s="16"/>
      <c r="F248" s="16"/>
      <c r="G248" s="16"/>
    </row>
    <row r="249" ht="15.75" customHeight="1">
      <c r="C249" s="16"/>
      <c r="D249" s="16"/>
      <c r="E249" s="16"/>
      <c r="F249" s="16"/>
      <c r="G249" s="16"/>
    </row>
    <row r="250" ht="15.75" customHeight="1">
      <c r="C250" s="16"/>
      <c r="D250" s="16"/>
      <c r="E250" s="16"/>
      <c r="F250" s="16"/>
      <c r="G250" s="16"/>
    </row>
    <row r="251" ht="15.75" customHeight="1">
      <c r="C251" s="16"/>
      <c r="D251" s="16"/>
      <c r="E251" s="16"/>
      <c r="F251" s="16"/>
      <c r="G251" s="16"/>
    </row>
    <row r="252" ht="15.75" customHeight="1">
      <c r="C252" s="16"/>
      <c r="D252" s="16"/>
      <c r="E252" s="16"/>
      <c r="F252" s="16"/>
      <c r="G252" s="16"/>
    </row>
    <row r="253" ht="15.75" customHeight="1">
      <c r="C253" s="16"/>
      <c r="D253" s="16"/>
      <c r="E253" s="16"/>
      <c r="F253" s="16"/>
      <c r="G253" s="16"/>
    </row>
    <row r="254" ht="15.75" customHeight="1">
      <c r="C254" s="16"/>
      <c r="D254" s="16"/>
      <c r="E254" s="16"/>
      <c r="F254" s="16"/>
      <c r="G254" s="16"/>
    </row>
    <row r="255" ht="15.75" customHeight="1">
      <c r="C255" s="16"/>
      <c r="D255" s="16"/>
      <c r="E255" s="16"/>
      <c r="F255" s="16"/>
      <c r="G255" s="16"/>
    </row>
    <row r="256" ht="15.75" customHeight="1">
      <c r="C256" s="16"/>
      <c r="D256" s="16"/>
      <c r="E256" s="16"/>
      <c r="F256" s="16"/>
      <c r="G256" s="16"/>
    </row>
    <row r="257" ht="15.75" customHeight="1">
      <c r="C257" s="16"/>
      <c r="D257" s="16"/>
      <c r="E257" s="16"/>
      <c r="F257" s="16"/>
      <c r="G257" s="16"/>
    </row>
    <row r="258" ht="15.75" customHeight="1">
      <c r="C258" s="16"/>
      <c r="D258" s="16"/>
      <c r="E258" s="16"/>
      <c r="F258" s="16"/>
      <c r="G258" s="16"/>
    </row>
    <row r="259" ht="15.75" customHeight="1">
      <c r="C259" s="16"/>
      <c r="D259" s="16"/>
      <c r="E259" s="16"/>
      <c r="F259" s="16"/>
      <c r="G259" s="16"/>
    </row>
    <row r="260" ht="15.75" customHeight="1">
      <c r="C260" s="16"/>
      <c r="D260" s="16"/>
      <c r="E260" s="16"/>
      <c r="F260" s="16"/>
      <c r="G260" s="16"/>
    </row>
    <row r="261" ht="15.75" customHeight="1">
      <c r="C261" s="16"/>
      <c r="D261" s="16"/>
      <c r="E261" s="16"/>
      <c r="F261" s="16"/>
      <c r="G261" s="16"/>
    </row>
    <row r="262" ht="15.75" customHeight="1">
      <c r="C262" s="16"/>
      <c r="D262" s="16"/>
      <c r="E262" s="16"/>
      <c r="F262" s="16"/>
      <c r="G262" s="16"/>
    </row>
    <row r="263" ht="15.75" customHeight="1">
      <c r="C263" s="16"/>
      <c r="D263" s="16"/>
      <c r="E263" s="16"/>
      <c r="F263" s="16"/>
      <c r="G263" s="16"/>
    </row>
    <row r="264" ht="15.75" customHeight="1">
      <c r="C264" s="16"/>
      <c r="D264" s="16"/>
      <c r="E264" s="16"/>
      <c r="F264" s="16"/>
      <c r="G264" s="16"/>
    </row>
    <row r="265" ht="15.75" customHeight="1">
      <c r="C265" s="16"/>
      <c r="D265" s="16"/>
      <c r="E265" s="16"/>
      <c r="F265" s="16"/>
      <c r="G265" s="16"/>
    </row>
    <row r="266" ht="15.75" customHeight="1">
      <c r="C266" s="16"/>
      <c r="D266" s="16"/>
      <c r="E266" s="16"/>
      <c r="F266" s="16"/>
      <c r="G266" s="16"/>
    </row>
    <row r="267" ht="15.75" customHeight="1">
      <c r="C267" s="16"/>
      <c r="D267" s="16"/>
      <c r="E267" s="16"/>
      <c r="F267" s="16"/>
      <c r="G267" s="16"/>
    </row>
    <row r="268" ht="15.75" customHeight="1">
      <c r="C268" s="16"/>
      <c r="D268" s="16"/>
      <c r="E268" s="16"/>
      <c r="F268" s="16"/>
      <c r="G268" s="16"/>
    </row>
    <row r="269" ht="15.75" customHeight="1">
      <c r="C269" s="16"/>
      <c r="D269" s="16"/>
      <c r="E269" s="16"/>
      <c r="F269" s="16"/>
      <c r="G269" s="16"/>
    </row>
    <row r="270" ht="15.75" customHeight="1">
      <c r="C270" s="16"/>
      <c r="D270" s="16"/>
      <c r="E270" s="16"/>
      <c r="F270" s="16"/>
      <c r="G270" s="16"/>
    </row>
    <row r="271" ht="15.75" customHeight="1">
      <c r="C271" s="16"/>
      <c r="D271" s="16"/>
      <c r="E271" s="16"/>
      <c r="F271" s="16"/>
      <c r="G271" s="16"/>
    </row>
    <row r="272" ht="15.75" customHeight="1">
      <c r="C272" s="16"/>
      <c r="D272" s="16"/>
      <c r="E272" s="16"/>
      <c r="F272" s="16"/>
      <c r="G272" s="16"/>
    </row>
    <row r="273" ht="15.75" customHeight="1">
      <c r="C273" s="16"/>
      <c r="D273" s="16"/>
      <c r="E273" s="16"/>
      <c r="F273" s="16"/>
      <c r="G273" s="16"/>
    </row>
    <row r="274" ht="15.75" customHeight="1">
      <c r="C274" s="16"/>
      <c r="D274" s="16"/>
      <c r="E274" s="16"/>
      <c r="F274" s="16"/>
      <c r="G274" s="16"/>
    </row>
    <row r="275" ht="15.75" customHeight="1">
      <c r="C275" s="16"/>
      <c r="D275" s="16"/>
      <c r="E275" s="16"/>
      <c r="F275" s="16"/>
      <c r="G275" s="16"/>
    </row>
    <row r="276" ht="15.75" customHeight="1">
      <c r="C276" s="16"/>
      <c r="D276" s="16"/>
      <c r="E276" s="16"/>
      <c r="F276" s="16"/>
      <c r="G276" s="16"/>
    </row>
    <row r="277" ht="15.75" customHeight="1">
      <c r="C277" s="16"/>
      <c r="D277" s="16"/>
      <c r="E277" s="16"/>
      <c r="F277" s="16"/>
      <c r="G277" s="16"/>
    </row>
    <row r="278" ht="15.75" customHeight="1">
      <c r="C278" s="16"/>
      <c r="D278" s="16"/>
      <c r="E278" s="16"/>
      <c r="F278" s="16"/>
      <c r="G278" s="16"/>
    </row>
    <row r="279" ht="15.75" customHeight="1">
      <c r="C279" s="16"/>
      <c r="D279" s="16"/>
      <c r="E279" s="16"/>
      <c r="F279" s="16"/>
      <c r="G279" s="16"/>
    </row>
    <row r="280" ht="15.75" customHeight="1">
      <c r="C280" s="16"/>
      <c r="D280" s="16"/>
      <c r="E280" s="16"/>
      <c r="F280" s="16"/>
      <c r="G280" s="16"/>
    </row>
    <row r="281" ht="15.75" customHeight="1">
      <c r="C281" s="16"/>
      <c r="D281" s="16"/>
      <c r="E281" s="16"/>
      <c r="F281" s="16"/>
      <c r="G281" s="16"/>
    </row>
    <row r="282" ht="15.75" customHeight="1">
      <c r="C282" s="16"/>
      <c r="D282" s="16"/>
      <c r="E282" s="16"/>
      <c r="F282" s="16"/>
      <c r="G282" s="16"/>
    </row>
    <row r="283" ht="15.75" customHeight="1">
      <c r="C283" s="16"/>
      <c r="D283" s="16"/>
      <c r="E283" s="16"/>
      <c r="F283" s="16"/>
      <c r="G283" s="16"/>
    </row>
    <row r="284" ht="15.75" customHeight="1">
      <c r="C284" s="16"/>
      <c r="D284" s="16"/>
      <c r="E284" s="16"/>
      <c r="F284" s="16"/>
      <c r="G284" s="16"/>
    </row>
    <row r="285" ht="15.75" customHeight="1">
      <c r="C285" s="16"/>
      <c r="D285" s="16"/>
      <c r="E285" s="16"/>
      <c r="F285" s="16"/>
      <c r="G285" s="16"/>
    </row>
    <row r="286" ht="15.75" customHeight="1">
      <c r="C286" s="16"/>
      <c r="D286" s="16"/>
      <c r="E286" s="16"/>
      <c r="F286" s="16"/>
      <c r="G286" s="16"/>
    </row>
    <row r="287" ht="15.75" customHeight="1">
      <c r="C287" s="16"/>
      <c r="D287" s="16"/>
      <c r="E287" s="16"/>
      <c r="F287" s="16"/>
      <c r="G287" s="16"/>
    </row>
    <row r="288" ht="15.75" customHeight="1">
      <c r="C288" s="16"/>
      <c r="D288" s="16"/>
      <c r="E288" s="16"/>
      <c r="F288" s="16"/>
      <c r="G288" s="16"/>
    </row>
    <row r="289" ht="15.75" customHeight="1">
      <c r="C289" s="16"/>
      <c r="D289" s="16"/>
      <c r="E289" s="16"/>
      <c r="F289" s="16"/>
      <c r="G289" s="16"/>
    </row>
    <row r="290" ht="15.75" customHeight="1">
      <c r="C290" s="16"/>
      <c r="D290" s="16"/>
      <c r="E290" s="16"/>
      <c r="F290" s="16"/>
      <c r="G290" s="16"/>
    </row>
    <row r="291" ht="15.75" customHeight="1">
      <c r="C291" s="16"/>
      <c r="D291" s="16"/>
      <c r="E291" s="16"/>
      <c r="F291" s="16"/>
      <c r="G291" s="16"/>
    </row>
    <row r="292" ht="15.75" customHeight="1">
      <c r="C292" s="16"/>
      <c r="D292" s="16"/>
      <c r="E292" s="16"/>
      <c r="F292" s="16"/>
      <c r="G292" s="16"/>
    </row>
    <row r="293" ht="15.75" customHeight="1">
      <c r="C293" s="16"/>
      <c r="D293" s="16"/>
      <c r="E293" s="16"/>
      <c r="F293" s="16"/>
      <c r="G293" s="16"/>
    </row>
    <row r="294" ht="15.75" customHeight="1">
      <c r="C294" s="16"/>
      <c r="D294" s="16"/>
      <c r="E294" s="16"/>
      <c r="F294" s="16"/>
      <c r="G294" s="16"/>
    </row>
    <row r="295" ht="15.75" customHeight="1">
      <c r="C295" s="16"/>
      <c r="D295" s="16"/>
      <c r="E295" s="16"/>
      <c r="F295" s="16"/>
      <c r="G295" s="16"/>
    </row>
    <row r="296" ht="15.75" customHeight="1">
      <c r="C296" s="16"/>
      <c r="D296" s="16"/>
      <c r="E296" s="16"/>
      <c r="F296" s="16"/>
      <c r="G296" s="16"/>
    </row>
    <row r="297" ht="15.75" customHeight="1">
      <c r="C297" s="16"/>
      <c r="D297" s="16"/>
      <c r="E297" s="16"/>
      <c r="F297" s="16"/>
      <c r="G297" s="16"/>
    </row>
    <row r="298" ht="15.75" customHeight="1">
      <c r="C298" s="16"/>
      <c r="D298" s="16"/>
      <c r="E298" s="16"/>
      <c r="F298" s="16"/>
      <c r="G298" s="16"/>
    </row>
    <row r="299" ht="15.75" customHeight="1">
      <c r="C299" s="16"/>
      <c r="D299" s="16"/>
      <c r="E299" s="16"/>
      <c r="F299" s="16"/>
      <c r="G299" s="16"/>
    </row>
    <row r="300" ht="15.75" customHeight="1">
      <c r="C300" s="16"/>
      <c r="D300" s="16"/>
      <c r="E300" s="16"/>
      <c r="F300" s="16"/>
      <c r="G300" s="16"/>
    </row>
    <row r="301" ht="15.75" customHeight="1">
      <c r="C301" s="16"/>
      <c r="D301" s="16"/>
      <c r="E301" s="16"/>
      <c r="F301" s="16"/>
      <c r="G301" s="16"/>
    </row>
    <row r="302" ht="15.75" customHeight="1">
      <c r="C302" s="16"/>
      <c r="D302" s="16"/>
      <c r="E302" s="16"/>
      <c r="F302" s="16"/>
      <c r="G302" s="16"/>
    </row>
    <row r="303" ht="15.75" customHeight="1">
      <c r="C303" s="16"/>
      <c r="D303" s="16"/>
      <c r="E303" s="16"/>
      <c r="F303" s="16"/>
      <c r="G303" s="16"/>
    </row>
    <row r="304" ht="15.75" customHeight="1">
      <c r="C304" s="16"/>
      <c r="D304" s="16"/>
      <c r="E304" s="16"/>
      <c r="F304" s="16"/>
      <c r="G304" s="16"/>
    </row>
    <row r="305" ht="15.75" customHeight="1">
      <c r="C305" s="16"/>
      <c r="D305" s="16"/>
      <c r="E305" s="16"/>
      <c r="F305" s="16"/>
      <c r="G305" s="16"/>
    </row>
    <row r="306" ht="15.75" customHeight="1">
      <c r="C306" s="16"/>
      <c r="D306" s="16"/>
      <c r="E306" s="16"/>
      <c r="F306" s="16"/>
      <c r="G306" s="16"/>
    </row>
    <row r="307" ht="15.75" customHeight="1">
      <c r="C307" s="16"/>
      <c r="D307" s="16"/>
      <c r="E307" s="16"/>
      <c r="F307" s="16"/>
      <c r="G307" s="16"/>
    </row>
    <row r="308" ht="15.75" customHeight="1">
      <c r="C308" s="16"/>
      <c r="D308" s="16"/>
      <c r="E308" s="16"/>
      <c r="F308" s="16"/>
      <c r="G308" s="16"/>
    </row>
    <row r="309" ht="15.75" customHeight="1">
      <c r="C309" s="16"/>
      <c r="D309" s="16"/>
      <c r="E309" s="16"/>
      <c r="F309" s="16"/>
      <c r="G309" s="16"/>
    </row>
    <row r="310" ht="15.75" customHeight="1">
      <c r="C310" s="16"/>
      <c r="D310" s="16"/>
      <c r="E310" s="16"/>
      <c r="F310" s="16"/>
      <c r="G310" s="16"/>
    </row>
    <row r="311" ht="15.75" customHeight="1">
      <c r="C311" s="16"/>
      <c r="D311" s="16"/>
      <c r="E311" s="16"/>
      <c r="F311" s="16"/>
      <c r="G311" s="16"/>
    </row>
    <row r="312" ht="15.75" customHeight="1">
      <c r="C312" s="16"/>
      <c r="D312" s="16"/>
      <c r="E312" s="16"/>
      <c r="F312" s="16"/>
      <c r="G312" s="16"/>
    </row>
    <row r="313" ht="15.75" customHeight="1">
      <c r="C313" s="16"/>
      <c r="D313" s="16"/>
      <c r="E313" s="16"/>
      <c r="F313" s="16"/>
      <c r="G313" s="16"/>
    </row>
    <row r="314" ht="15.75" customHeight="1">
      <c r="C314" s="16"/>
      <c r="D314" s="16"/>
      <c r="E314" s="16"/>
      <c r="F314" s="16"/>
      <c r="G314" s="16"/>
    </row>
    <row r="315" ht="15.75" customHeight="1">
      <c r="C315" s="16"/>
      <c r="D315" s="16"/>
      <c r="E315" s="16"/>
      <c r="F315" s="16"/>
      <c r="G315" s="16"/>
    </row>
    <row r="316" ht="15.75" customHeight="1">
      <c r="C316" s="16"/>
      <c r="D316" s="16"/>
      <c r="E316" s="16"/>
      <c r="F316" s="16"/>
      <c r="G316" s="16"/>
    </row>
    <row r="317" ht="15.75" customHeight="1">
      <c r="C317" s="16"/>
      <c r="D317" s="16"/>
      <c r="E317" s="16"/>
      <c r="F317" s="16"/>
      <c r="G317" s="16"/>
    </row>
    <row r="318" ht="15.75" customHeight="1">
      <c r="C318" s="16"/>
      <c r="D318" s="16"/>
      <c r="E318" s="16"/>
      <c r="F318" s="16"/>
      <c r="G318" s="16"/>
    </row>
    <row r="319" ht="15.75" customHeight="1">
      <c r="C319" s="16"/>
      <c r="D319" s="16"/>
      <c r="E319" s="16"/>
      <c r="F319" s="16"/>
      <c r="G319" s="16"/>
    </row>
    <row r="320" ht="15.75" customHeight="1">
      <c r="C320" s="16"/>
      <c r="D320" s="16"/>
      <c r="E320" s="16"/>
      <c r="F320" s="16"/>
      <c r="G320" s="16"/>
    </row>
    <row r="321" ht="15.75" customHeight="1">
      <c r="C321" s="16"/>
      <c r="D321" s="16"/>
      <c r="E321" s="16"/>
      <c r="F321" s="16"/>
      <c r="G321" s="16"/>
    </row>
    <row r="322" ht="15.75" customHeight="1">
      <c r="C322" s="16"/>
      <c r="D322" s="16"/>
      <c r="E322" s="16"/>
      <c r="F322" s="16"/>
      <c r="G322" s="16"/>
    </row>
    <row r="323" ht="15.75" customHeight="1">
      <c r="C323" s="16"/>
      <c r="D323" s="16"/>
      <c r="E323" s="16"/>
      <c r="F323" s="16"/>
      <c r="G323" s="16"/>
    </row>
    <row r="324" ht="15.75" customHeight="1">
      <c r="C324" s="16"/>
      <c r="D324" s="16"/>
      <c r="E324" s="16"/>
      <c r="F324" s="16"/>
      <c r="G324" s="16"/>
    </row>
    <row r="325" ht="15.75" customHeight="1">
      <c r="C325" s="16"/>
      <c r="D325" s="16"/>
      <c r="E325" s="16"/>
      <c r="F325" s="16"/>
      <c r="G325" s="16"/>
    </row>
    <row r="326" ht="15.75" customHeight="1">
      <c r="C326" s="16"/>
      <c r="D326" s="16"/>
      <c r="E326" s="16"/>
      <c r="F326" s="16"/>
      <c r="G326" s="16"/>
    </row>
    <row r="327" ht="15.75" customHeight="1">
      <c r="C327" s="16"/>
      <c r="D327" s="16"/>
      <c r="E327" s="16"/>
      <c r="F327" s="16"/>
      <c r="G327" s="16"/>
    </row>
    <row r="328" ht="15.75" customHeight="1">
      <c r="C328" s="16"/>
      <c r="D328" s="16"/>
      <c r="E328" s="16"/>
      <c r="F328" s="16"/>
      <c r="G328" s="16"/>
    </row>
    <row r="329" ht="15.75" customHeight="1">
      <c r="C329" s="16"/>
      <c r="D329" s="16"/>
      <c r="E329" s="16"/>
      <c r="F329" s="16"/>
      <c r="G329" s="16"/>
    </row>
    <row r="330" ht="15.75" customHeight="1">
      <c r="C330" s="16"/>
      <c r="D330" s="16"/>
      <c r="E330" s="16"/>
      <c r="F330" s="16"/>
      <c r="G330" s="16"/>
    </row>
    <row r="331" ht="15.75" customHeight="1">
      <c r="C331" s="16"/>
      <c r="D331" s="16"/>
      <c r="E331" s="16"/>
      <c r="F331" s="16"/>
      <c r="G331" s="16"/>
    </row>
    <row r="332" ht="15.75" customHeight="1">
      <c r="C332" s="16"/>
      <c r="D332" s="16"/>
      <c r="E332" s="16"/>
      <c r="F332" s="16"/>
      <c r="G332" s="16"/>
    </row>
    <row r="333" ht="15.75" customHeight="1">
      <c r="C333" s="16"/>
      <c r="D333" s="16"/>
      <c r="E333" s="16"/>
      <c r="F333" s="16"/>
      <c r="G333" s="16"/>
    </row>
    <row r="334" ht="15.75" customHeight="1">
      <c r="C334" s="16"/>
      <c r="D334" s="16"/>
      <c r="E334" s="16"/>
      <c r="F334" s="16"/>
      <c r="G334" s="16"/>
    </row>
    <row r="335" ht="15.75" customHeight="1">
      <c r="C335" s="16"/>
      <c r="D335" s="16"/>
      <c r="E335" s="16"/>
      <c r="F335" s="16"/>
      <c r="G335" s="16"/>
    </row>
    <row r="336" ht="15.75" customHeight="1">
      <c r="C336" s="16"/>
      <c r="D336" s="16"/>
      <c r="E336" s="16"/>
      <c r="F336" s="16"/>
      <c r="G336" s="16"/>
    </row>
    <row r="337" ht="15.75" customHeight="1">
      <c r="C337" s="16"/>
      <c r="D337" s="16"/>
      <c r="E337" s="16"/>
      <c r="F337" s="16"/>
      <c r="G337" s="16"/>
    </row>
    <row r="338" ht="15.75" customHeight="1">
      <c r="C338" s="16"/>
      <c r="D338" s="16"/>
      <c r="E338" s="16"/>
      <c r="F338" s="16"/>
      <c r="G338" s="16"/>
    </row>
    <row r="339" ht="15.75" customHeight="1">
      <c r="C339" s="16"/>
      <c r="D339" s="16"/>
      <c r="E339" s="16"/>
      <c r="F339" s="16"/>
      <c r="G339" s="16"/>
    </row>
    <row r="340" ht="15.75" customHeight="1">
      <c r="C340" s="16"/>
      <c r="D340" s="16"/>
      <c r="E340" s="16"/>
      <c r="F340" s="16"/>
      <c r="G340" s="16"/>
    </row>
    <row r="341" ht="15.75" customHeight="1">
      <c r="C341" s="16"/>
      <c r="D341" s="16"/>
      <c r="E341" s="16"/>
      <c r="F341" s="16"/>
      <c r="G341" s="16"/>
    </row>
    <row r="342" ht="15.75" customHeight="1">
      <c r="C342" s="16"/>
      <c r="D342" s="16"/>
      <c r="E342" s="16"/>
      <c r="F342" s="16"/>
      <c r="G342" s="16"/>
    </row>
    <row r="343" ht="15.75" customHeight="1">
      <c r="C343" s="16"/>
      <c r="D343" s="16"/>
      <c r="E343" s="16"/>
      <c r="F343" s="16"/>
      <c r="G343" s="16"/>
    </row>
    <row r="344" ht="15.75" customHeight="1">
      <c r="C344" s="16"/>
      <c r="D344" s="16"/>
      <c r="E344" s="16"/>
      <c r="F344" s="16"/>
      <c r="G344" s="16"/>
    </row>
    <row r="345" ht="15.75" customHeight="1">
      <c r="C345" s="16"/>
      <c r="D345" s="16"/>
      <c r="E345" s="16"/>
      <c r="F345" s="16"/>
      <c r="G345" s="16"/>
    </row>
    <row r="346" ht="15.75" customHeight="1">
      <c r="C346" s="16"/>
      <c r="D346" s="16"/>
      <c r="E346" s="16"/>
      <c r="F346" s="16"/>
      <c r="G346" s="16"/>
    </row>
    <row r="347" ht="15.75" customHeight="1">
      <c r="C347" s="16"/>
      <c r="D347" s="16"/>
      <c r="E347" s="16"/>
      <c r="F347" s="16"/>
      <c r="G347" s="16"/>
    </row>
    <row r="348" ht="15.75" customHeight="1">
      <c r="C348" s="16"/>
      <c r="D348" s="16"/>
      <c r="E348" s="16"/>
      <c r="F348" s="16"/>
      <c r="G348" s="16"/>
    </row>
    <row r="349" ht="15.75" customHeight="1">
      <c r="C349" s="16"/>
      <c r="D349" s="16"/>
      <c r="E349" s="16"/>
      <c r="F349" s="16"/>
      <c r="G349" s="16"/>
    </row>
    <row r="350" ht="15.75" customHeight="1">
      <c r="C350" s="16"/>
      <c r="D350" s="16"/>
      <c r="E350" s="16"/>
      <c r="F350" s="16"/>
      <c r="G350" s="16"/>
    </row>
    <row r="351" ht="15.75" customHeight="1">
      <c r="C351" s="16"/>
      <c r="D351" s="16"/>
      <c r="E351" s="16"/>
      <c r="F351" s="16"/>
      <c r="G351" s="16"/>
    </row>
    <row r="352" ht="15.75" customHeight="1">
      <c r="C352" s="16"/>
      <c r="D352" s="16"/>
      <c r="E352" s="16"/>
      <c r="F352" s="16"/>
      <c r="G352" s="16"/>
    </row>
    <row r="353" ht="15.75" customHeight="1">
      <c r="C353" s="16"/>
      <c r="D353" s="16"/>
      <c r="E353" s="16"/>
      <c r="F353" s="16"/>
      <c r="G353" s="16"/>
    </row>
    <row r="354" ht="15.75" customHeight="1">
      <c r="C354" s="16"/>
      <c r="D354" s="16"/>
      <c r="E354" s="16"/>
      <c r="F354" s="16"/>
      <c r="G354" s="16"/>
    </row>
    <row r="355" ht="15.75" customHeight="1">
      <c r="C355" s="16"/>
      <c r="D355" s="16"/>
      <c r="E355" s="16"/>
      <c r="F355" s="16"/>
      <c r="G355" s="16"/>
    </row>
    <row r="356" ht="15.75" customHeight="1">
      <c r="C356" s="16"/>
      <c r="D356" s="16"/>
      <c r="E356" s="16"/>
      <c r="F356" s="16"/>
      <c r="G356" s="16"/>
    </row>
    <row r="357" ht="15.75" customHeight="1">
      <c r="C357" s="16"/>
      <c r="D357" s="16"/>
      <c r="E357" s="16"/>
      <c r="F357" s="16"/>
      <c r="G357" s="16"/>
    </row>
    <row r="358" ht="15.75" customHeight="1">
      <c r="C358" s="16"/>
      <c r="D358" s="16"/>
      <c r="E358" s="16"/>
      <c r="F358" s="16"/>
      <c r="G358" s="16"/>
    </row>
    <row r="359" ht="15.75" customHeight="1">
      <c r="C359" s="16"/>
      <c r="D359" s="16"/>
      <c r="E359" s="16"/>
      <c r="F359" s="16"/>
      <c r="G359" s="16"/>
    </row>
    <row r="360" ht="15.75" customHeight="1">
      <c r="C360" s="16"/>
      <c r="D360" s="16"/>
      <c r="E360" s="16"/>
      <c r="F360" s="16"/>
      <c r="G360" s="16"/>
    </row>
    <row r="361" ht="15.75" customHeight="1">
      <c r="C361" s="16"/>
      <c r="D361" s="16"/>
      <c r="E361" s="16"/>
      <c r="F361" s="16"/>
      <c r="G361" s="16"/>
    </row>
    <row r="362" ht="15.75" customHeight="1">
      <c r="C362" s="16"/>
      <c r="D362" s="16"/>
      <c r="E362" s="16"/>
      <c r="F362" s="16"/>
      <c r="G362" s="16"/>
    </row>
    <row r="363" ht="15.75" customHeight="1">
      <c r="C363" s="16"/>
      <c r="D363" s="16"/>
      <c r="E363" s="16"/>
      <c r="F363" s="16"/>
      <c r="G363" s="16"/>
    </row>
    <row r="364" ht="15.75" customHeight="1">
      <c r="C364" s="16"/>
      <c r="D364" s="16"/>
      <c r="E364" s="16"/>
      <c r="F364" s="16"/>
      <c r="G364" s="16"/>
    </row>
    <row r="365" ht="15.75" customHeight="1">
      <c r="C365" s="16"/>
      <c r="D365" s="16"/>
      <c r="E365" s="16"/>
      <c r="F365" s="16"/>
      <c r="G365" s="16"/>
    </row>
    <row r="366" ht="15.75" customHeight="1">
      <c r="C366" s="16"/>
      <c r="D366" s="16"/>
      <c r="E366" s="16"/>
      <c r="F366" s="16"/>
      <c r="G366" s="16"/>
    </row>
    <row r="367" ht="15.75" customHeight="1">
      <c r="C367" s="16"/>
      <c r="D367" s="16"/>
      <c r="E367" s="16"/>
      <c r="F367" s="16"/>
      <c r="G367" s="16"/>
    </row>
    <row r="368" ht="15.75" customHeight="1">
      <c r="C368" s="16"/>
      <c r="D368" s="16"/>
      <c r="E368" s="16"/>
      <c r="F368" s="16"/>
      <c r="G368" s="16"/>
    </row>
    <row r="369" ht="15.75" customHeight="1">
      <c r="C369" s="16"/>
      <c r="D369" s="16"/>
      <c r="E369" s="16"/>
      <c r="F369" s="16"/>
      <c r="G369" s="16"/>
    </row>
    <row r="370" ht="15.75" customHeight="1">
      <c r="C370" s="16"/>
      <c r="D370" s="16"/>
      <c r="E370" s="16"/>
      <c r="F370" s="16"/>
      <c r="G370" s="16"/>
    </row>
    <row r="371" ht="15.75" customHeight="1">
      <c r="C371" s="16"/>
      <c r="D371" s="16"/>
      <c r="E371" s="16"/>
      <c r="F371" s="16"/>
      <c r="G371" s="16"/>
    </row>
    <row r="372" ht="15.75" customHeight="1">
      <c r="C372" s="16"/>
      <c r="D372" s="16"/>
      <c r="E372" s="16"/>
      <c r="F372" s="16"/>
      <c r="G372" s="16"/>
    </row>
    <row r="373" ht="15.75" customHeight="1">
      <c r="C373" s="16"/>
      <c r="D373" s="16"/>
      <c r="E373" s="16"/>
      <c r="F373" s="16"/>
      <c r="G373" s="16"/>
    </row>
    <row r="374" ht="15.75" customHeight="1">
      <c r="C374" s="16"/>
      <c r="D374" s="16"/>
      <c r="E374" s="16"/>
      <c r="F374" s="16"/>
      <c r="G374" s="16"/>
    </row>
    <row r="375" ht="15.75" customHeight="1">
      <c r="C375" s="16"/>
      <c r="D375" s="16"/>
      <c r="E375" s="16"/>
      <c r="F375" s="16"/>
      <c r="G375" s="16"/>
    </row>
    <row r="376" ht="15.75" customHeight="1">
      <c r="C376" s="16"/>
      <c r="D376" s="16"/>
      <c r="E376" s="16"/>
      <c r="F376" s="16"/>
      <c r="G376" s="16"/>
    </row>
    <row r="377" ht="15.75" customHeight="1">
      <c r="C377" s="16"/>
      <c r="D377" s="16"/>
      <c r="E377" s="16"/>
      <c r="F377" s="16"/>
      <c r="G377" s="16"/>
    </row>
    <row r="378" ht="15.75" customHeight="1">
      <c r="C378" s="16"/>
      <c r="D378" s="16"/>
      <c r="E378" s="16"/>
      <c r="F378" s="16"/>
      <c r="G378" s="16"/>
    </row>
    <row r="379" ht="15.75" customHeight="1">
      <c r="C379" s="16"/>
      <c r="D379" s="16"/>
      <c r="E379" s="16"/>
      <c r="F379" s="16"/>
      <c r="G379" s="16"/>
    </row>
    <row r="380" ht="15.75" customHeight="1">
      <c r="C380" s="16"/>
      <c r="D380" s="16"/>
      <c r="E380" s="16"/>
      <c r="F380" s="16"/>
      <c r="G380" s="16"/>
    </row>
    <row r="381" ht="15.75" customHeight="1">
      <c r="C381" s="16"/>
      <c r="D381" s="16"/>
      <c r="E381" s="16"/>
      <c r="F381" s="16"/>
      <c r="G381" s="16"/>
    </row>
    <row r="382" ht="15.75" customHeight="1">
      <c r="C382" s="16"/>
      <c r="D382" s="16"/>
      <c r="E382" s="16"/>
      <c r="F382" s="16"/>
      <c r="G382" s="16"/>
    </row>
    <row r="383" ht="15.75" customHeight="1">
      <c r="C383" s="16"/>
      <c r="D383" s="16"/>
      <c r="E383" s="16"/>
      <c r="F383" s="16"/>
      <c r="G383" s="16"/>
    </row>
    <row r="384" ht="15.75" customHeight="1">
      <c r="C384" s="16"/>
      <c r="D384" s="16"/>
      <c r="E384" s="16"/>
      <c r="F384" s="16"/>
      <c r="G384" s="16"/>
    </row>
    <row r="385" ht="15.75" customHeight="1">
      <c r="C385" s="16"/>
      <c r="D385" s="16"/>
      <c r="E385" s="16"/>
      <c r="F385" s="16"/>
      <c r="G385" s="16"/>
    </row>
    <row r="386" ht="15.75" customHeight="1">
      <c r="C386" s="16"/>
      <c r="D386" s="16"/>
      <c r="E386" s="16"/>
      <c r="F386" s="16"/>
      <c r="G386" s="16"/>
    </row>
    <row r="387" ht="15.75" customHeight="1">
      <c r="C387" s="16"/>
      <c r="D387" s="16"/>
      <c r="E387" s="16"/>
      <c r="F387" s="16"/>
      <c r="G387" s="16"/>
    </row>
    <row r="388" ht="15.75" customHeight="1">
      <c r="C388" s="16"/>
      <c r="D388" s="16"/>
      <c r="E388" s="16"/>
      <c r="F388" s="16"/>
      <c r="G388" s="16"/>
    </row>
    <row r="389" ht="15.75" customHeight="1">
      <c r="C389" s="16"/>
      <c r="D389" s="16"/>
      <c r="E389" s="16"/>
      <c r="F389" s="16"/>
      <c r="G389" s="16"/>
    </row>
    <row r="390" ht="15.75" customHeight="1">
      <c r="C390" s="16"/>
      <c r="D390" s="16"/>
      <c r="E390" s="16"/>
      <c r="F390" s="16"/>
      <c r="G390" s="16"/>
    </row>
    <row r="391" ht="15.75" customHeight="1">
      <c r="C391" s="16"/>
      <c r="D391" s="16"/>
      <c r="E391" s="16"/>
      <c r="F391" s="16"/>
      <c r="G391" s="16"/>
    </row>
    <row r="392" ht="15.75" customHeight="1">
      <c r="C392" s="16"/>
      <c r="D392" s="16"/>
      <c r="E392" s="16"/>
      <c r="F392" s="16"/>
      <c r="G392" s="16"/>
    </row>
    <row r="393" ht="15.75" customHeight="1">
      <c r="C393" s="16"/>
      <c r="D393" s="16"/>
      <c r="E393" s="16"/>
      <c r="F393" s="16"/>
      <c r="G393" s="16"/>
    </row>
    <row r="394" ht="15.75" customHeight="1">
      <c r="C394" s="16"/>
      <c r="D394" s="16"/>
      <c r="E394" s="16"/>
      <c r="F394" s="16"/>
      <c r="G394" s="16"/>
    </row>
    <row r="395" ht="15.75" customHeight="1">
      <c r="C395" s="16"/>
      <c r="D395" s="16"/>
      <c r="E395" s="16"/>
      <c r="F395" s="16"/>
      <c r="G395" s="16"/>
    </row>
    <row r="396" ht="15.75" customHeight="1">
      <c r="C396" s="16"/>
      <c r="D396" s="16"/>
      <c r="E396" s="16"/>
      <c r="F396" s="16"/>
      <c r="G396" s="16"/>
    </row>
    <row r="397" ht="15.75" customHeight="1">
      <c r="C397" s="16"/>
      <c r="D397" s="16"/>
      <c r="E397" s="16"/>
      <c r="F397" s="16"/>
      <c r="G397" s="16"/>
    </row>
    <row r="398" ht="15.75" customHeight="1">
      <c r="C398" s="16"/>
      <c r="D398" s="16"/>
      <c r="E398" s="16"/>
      <c r="F398" s="16"/>
      <c r="G398" s="16"/>
    </row>
    <row r="399" ht="15.75" customHeight="1">
      <c r="C399" s="16"/>
      <c r="D399" s="16"/>
      <c r="E399" s="16"/>
      <c r="F399" s="16"/>
      <c r="G399" s="16"/>
    </row>
    <row r="400" ht="15.75" customHeight="1">
      <c r="C400" s="16"/>
      <c r="D400" s="16"/>
      <c r="E400" s="16"/>
      <c r="F400" s="16"/>
      <c r="G400" s="16"/>
    </row>
    <row r="401" ht="15.75" customHeight="1">
      <c r="C401" s="16"/>
      <c r="D401" s="16"/>
      <c r="E401" s="16"/>
      <c r="F401" s="16"/>
      <c r="G401" s="16"/>
    </row>
    <row r="402" ht="15.75" customHeight="1">
      <c r="C402" s="16"/>
      <c r="D402" s="16"/>
      <c r="E402" s="16"/>
      <c r="F402" s="16"/>
      <c r="G402" s="16"/>
    </row>
    <row r="403" ht="15.75" customHeight="1">
      <c r="C403" s="16"/>
      <c r="D403" s="16"/>
      <c r="E403" s="16"/>
      <c r="F403" s="16"/>
      <c r="G403" s="16"/>
    </row>
    <row r="404" ht="15.75" customHeight="1">
      <c r="C404" s="16"/>
      <c r="D404" s="16"/>
      <c r="E404" s="16"/>
      <c r="F404" s="16"/>
      <c r="G404" s="16"/>
    </row>
    <row r="405" ht="15.75" customHeight="1">
      <c r="C405" s="16"/>
      <c r="D405" s="16"/>
      <c r="E405" s="16"/>
      <c r="F405" s="16"/>
      <c r="G405" s="16"/>
    </row>
    <row r="406" ht="15.75" customHeight="1">
      <c r="C406" s="16"/>
      <c r="D406" s="16"/>
      <c r="E406" s="16"/>
      <c r="F406" s="16"/>
      <c r="G406" s="16"/>
    </row>
    <row r="407" ht="15.75" customHeight="1">
      <c r="C407" s="16"/>
      <c r="D407" s="16"/>
      <c r="E407" s="16"/>
      <c r="F407" s="16"/>
      <c r="G407" s="16"/>
    </row>
    <row r="408" ht="15.75" customHeight="1">
      <c r="C408" s="16"/>
      <c r="D408" s="16"/>
      <c r="E408" s="16"/>
      <c r="F408" s="16"/>
      <c r="G408" s="16"/>
    </row>
    <row r="409" ht="15.75" customHeight="1">
      <c r="C409" s="16"/>
      <c r="D409" s="16"/>
      <c r="E409" s="16"/>
      <c r="F409" s="16"/>
      <c r="G409" s="16"/>
    </row>
    <row r="410" ht="15.75" customHeight="1">
      <c r="C410" s="16"/>
      <c r="D410" s="16"/>
      <c r="E410" s="16"/>
      <c r="F410" s="16"/>
      <c r="G410" s="16"/>
    </row>
    <row r="411" ht="15.75" customHeight="1">
      <c r="C411" s="16"/>
      <c r="D411" s="16"/>
      <c r="E411" s="16"/>
      <c r="F411" s="16"/>
      <c r="G411" s="16"/>
    </row>
    <row r="412" ht="15.75" customHeight="1">
      <c r="C412" s="16"/>
      <c r="D412" s="16"/>
      <c r="E412" s="16"/>
      <c r="F412" s="16"/>
      <c r="G412" s="16"/>
    </row>
    <row r="413" ht="15.75" customHeight="1">
      <c r="C413" s="16"/>
      <c r="D413" s="16"/>
      <c r="E413" s="16"/>
      <c r="F413" s="16"/>
      <c r="G413" s="16"/>
    </row>
    <row r="414" ht="15.75" customHeight="1">
      <c r="C414" s="16"/>
      <c r="D414" s="16"/>
      <c r="E414" s="16"/>
      <c r="F414" s="16"/>
      <c r="G414" s="16"/>
    </row>
    <row r="415" ht="15.75" customHeight="1">
      <c r="C415" s="16"/>
      <c r="D415" s="16"/>
      <c r="E415" s="16"/>
      <c r="F415" s="16"/>
      <c r="G415" s="16"/>
    </row>
    <row r="416" ht="15.75" customHeight="1">
      <c r="C416" s="16"/>
      <c r="D416" s="16"/>
      <c r="E416" s="16"/>
      <c r="F416" s="16"/>
      <c r="G416" s="16"/>
    </row>
    <row r="417" ht="15.75" customHeight="1">
      <c r="C417" s="16"/>
      <c r="D417" s="16"/>
      <c r="E417" s="16"/>
      <c r="F417" s="16"/>
      <c r="G417" s="16"/>
    </row>
    <row r="418" ht="15.75" customHeight="1">
      <c r="C418" s="16"/>
      <c r="D418" s="16"/>
      <c r="E418" s="16"/>
      <c r="F418" s="16"/>
      <c r="G418" s="16"/>
    </row>
    <row r="419" ht="15.75" customHeight="1">
      <c r="C419" s="16"/>
      <c r="D419" s="16"/>
      <c r="E419" s="16"/>
      <c r="F419" s="16"/>
      <c r="G419" s="16"/>
    </row>
    <row r="420" ht="15.75" customHeight="1">
      <c r="C420" s="16"/>
      <c r="D420" s="16"/>
      <c r="E420" s="16"/>
      <c r="F420" s="16"/>
      <c r="G420" s="16"/>
    </row>
    <row r="421" ht="15.75" customHeight="1">
      <c r="C421" s="16"/>
      <c r="D421" s="16"/>
      <c r="E421" s="16"/>
      <c r="F421" s="16"/>
      <c r="G421" s="16"/>
    </row>
    <row r="422" ht="15.75" customHeight="1">
      <c r="C422" s="16"/>
      <c r="D422" s="16"/>
      <c r="E422" s="16"/>
      <c r="F422" s="16"/>
      <c r="G422" s="16"/>
    </row>
    <row r="423" ht="15.75" customHeight="1">
      <c r="C423" s="16"/>
      <c r="D423" s="16"/>
      <c r="E423" s="16"/>
      <c r="F423" s="16"/>
      <c r="G423" s="16"/>
    </row>
    <row r="424" ht="15.75" customHeight="1">
      <c r="C424" s="16"/>
      <c r="D424" s="16"/>
      <c r="E424" s="16"/>
      <c r="F424" s="16"/>
      <c r="G424" s="16"/>
    </row>
    <row r="425" ht="15.75" customHeight="1">
      <c r="C425" s="16"/>
      <c r="D425" s="16"/>
      <c r="E425" s="16"/>
      <c r="F425" s="16"/>
      <c r="G425" s="16"/>
    </row>
    <row r="426" ht="15.75" customHeight="1">
      <c r="C426" s="16"/>
      <c r="D426" s="16"/>
      <c r="E426" s="16"/>
      <c r="F426" s="16"/>
      <c r="G426" s="16"/>
    </row>
    <row r="427" ht="15.75" customHeight="1">
      <c r="C427" s="16"/>
      <c r="D427" s="16"/>
      <c r="E427" s="16"/>
      <c r="F427" s="16"/>
      <c r="G427" s="16"/>
    </row>
    <row r="428" ht="15.75" customHeight="1">
      <c r="C428" s="16"/>
      <c r="D428" s="16"/>
      <c r="E428" s="16"/>
      <c r="F428" s="16"/>
      <c r="G428" s="16"/>
    </row>
    <row r="429" ht="15.75" customHeight="1">
      <c r="C429" s="16"/>
      <c r="D429" s="16"/>
      <c r="E429" s="16"/>
      <c r="F429" s="16"/>
      <c r="G429" s="16"/>
    </row>
    <row r="430" ht="15.75" customHeight="1">
      <c r="C430" s="16"/>
      <c r="D430" s="16"/>
      <c r="E430" s="16"/>
      <c r="F430" s="16"/>
      <c r="G430" s="16"/>
    </row>
    <row r="431" ht="15.75" customHeight="1">
      <c r="C431" s="16"/>
      <c r="D431" s="16"/>
      <c r="E431" s="16"/>
      <c r="F431" s="16"/>
      <c r="G431" s="16"/>
    </row>
    <row r="432" ht="15.75" customHeight="1">
      <c r="C432" s="16"/>
      <c r="D432" s="16"/>
      <c r="E432" s="16"/>
      <c r="F432" s="16"/>
      <c r="G432" s="16"/>
    </row>
    <row r="433" ht="15.75" customHeight="1">
      <c r="C433" s="16"/>
      <c r="D433" s="16"/>
      <c r="E433" s="16"/>
      <c r="F433" s="16"/>
      <c r="G433" s="16"/>
    </row>
    <row r="434" ht="15.75" customHeight="1">
      <c r="C434" s="16"/>
      <c r="D434" s="16"/>
      <c r="E434" s="16"/>
      <c r="F434" s="16"/>
      <c r="G434" s="16"/>
    </row>
    <row r="435" ht="15.75" customHeight="1">
      <c r="C435" s="16"/>
      <c r="D435" s="16"/>
      <c r="E435" s="16"/>
      <c r="F435" s="16"/>
      <c r="G435" s="16"/>
    </row>
    <row r="436" ht="15.75" customHeight="1">
      <c r="C436" s="16"/>
      <c r="D436" s="16"/>
      <c r="E436" s="16"/>
      <c r="F436" s="16"/>
      <c r="G436" s="16"/>
    </row>
    <row r="437" ht="15.75" customHeight="1">
      <c r="C437" s="16"/>
      <c r="D437" s="16"/>
      <c r="E437" s="16"/>
      <c r="F437" s="16"/>
      <c r="G437" s="16"/>
    </row>
    <row r="438" ht="15.75" customHeight="1">
      <c r="C438" s="16"/>
      <c r="D438" s="16"/>
      <c r="E438" s="16"/>
      <c r="F438" s="16"/>
      <c r="G438" s="16"/>
    </row>
    <row r="439" ht="15.75" customHeight="1">
      <c r="C439" s="16"/>
      <c r="D439" s="16"/>
      <c r="E439" s="16"/>
      <c r="F439" s="16"/>
      <c r="G439" s="16"/>
    </row>
    <row r="440" ht="15.75" customHeight="1">
      <c r="C440" s="16"/>
      <c r="D440" s="16"/>
      <c r="E440" s="16"/>
      <c r="F440" s="16"/>
      <c r="G440" s="16"/>
    </row>
    <row r="441" ht="15.75" customHeight="1">
      <c r="C441" s="16"/>
      <c r="D441" s="16"/>
      <c r="E441" s="16"/>
      <c r="F441" s="16"/>
      <c r="G441" s="16"/>
    </row>
    <row r="442" ht="15.75" customHeight="1">
      <c r="C442" s="16"/>
      <c r="D442" s="16"/>
      <c r="E442" s="16"/>
      <c r="F442" s="16"/>
      <c r="G442" s="16"/>
    </row>
    <row r="443" ht="15.75" customHeight="1">
      <c r="C443" s="16"/>
      <c r="D443" s="16"/>
      <c r="E443" s="16"/>
      <c r="F443" s="16"/>
      <c r="G443" s="16"/>
    </row>
    <row r="444" ht="15.75" customHeight="1">
      <c r="C444" s="16"/>
      <c r="D444" s="16"/>
      <c r="E444" s="16"/>
      <c r="F444" s="16"/>
      <c r="G444" s="16"/>
    </row>
    <row r="445" ht="15.75" customHeight="1">
      <c r="C445" s="16"/>
      <c r="D445" s="16"/>
      <c r="E445" s="16"/>
      <c r="F445" s="16"/>
      <c r="G445" s="16"/>
    </row>
    <row r="446" ht="15.75" customHeight="1">
      <c r="C446" s="16"/>
      <c r="D446" s="16"/>
      <c r="E446" s="16"/>
      <c r="F446" s="16"/>
      <c r="G446" s="16"/>
    </row>
    <row r="447" ht="15.75" customHeight="1">
      <c r="C447" s="16"/>
      <c r="D447" s="16"/>
      <c r="E447" s="16"/>
      <c r="F447" s="16"/>
      <c r="G447" s="16"/>
    </row>
    <row r="448" ht="15.75" customHeight="1">
      <c r="C448" s="16"/>
      <c r="D448" s="16"/>
      <c r="E448" s="16"/>
      <c r="F448" s="16"/>
      <c r="G448" s="16"/>
    </row>
    <row r="449" ht="15.75" customHeight="1">
      <c r="C449" s="16"/>
      <c r="D449" s="16"/>
      <c r="E449" s="16"/>
      <c r="F449" s="16"/>
      <c r="G449" s="16"/>
    </row>
    <row r="450" ht="15.75" customHeight="1">
      <c r="C450" s="16"/>
      <c r="D450" s="16"/>
      <c r="E450" s="16"/>
      <c r="F450" s="16"/>
      <c r="G450" s="16"/>
    </row>
    <row r="451" ht="15.75" customHeight="1">
      <c r="C451" s="16"/>
      <c r="D451" s="16"/>
      <c r="E451" s="16"/>
      <c r="F451" s="16"/>
      <c r="G451" s="16"/>
    </row>
    <row r="452" ht="15.75" customHeight="1">
      <c r="C452" s="16"/>
      <c r="D452" s="16"/>
      <c r="E452" s="16"/>
      <c r="F452" s="16"/>
      <c r="G452" s="16"/>
    </row>
    <row r="453" ht="15.75" customHeight="1">
      <c r="C453" s="16"/>
      <c r="D453" s="16"/>
      <c r="E453" s="16"/>
      <c r="F453" s="16"/>
      <c r="G453" s="16"/>
    </row>
    <row r="454" ht="15.75" customHeight="1">
      <c r="C454" s="16"/>
      <c r="D454" s="16"/>
      <c r="E454" s="16"/>
      <c r="F454" s="16"/>
      <c r="G454" s="16"/>
    </row>
    <row r="455" ht="15.75" customHeight="1">
      <c r="C455" s="16"/>
      <c r="D455" s="16"/>
      <c r="E455" s="16"/>
      <c r="F455" s="16"/>
      <c r="G455" s="16"/>
    </row>
    <row r="456" ht="15.75" customHeight="1">
      <c r="C456" s="16"/>
      <c r="D456" s="16"/>
      <c r="E456" s="16"/>
      <c r="F456" s="16"/>
      <c r="G456" s="16"/>
    </row>
    <row r="457" ht="15.75" customHeight="1">
      <c r="C457" s="16"/>
      <c r="D457" s="16"/>
      <c r="E457" s="16"/>
      <c r="F457" s="16"/>
      <c r="G457" s="16"/>
    </row>
    <row r="458" ht="15.75" customHeight="1">
      <c r="C458" s="16"/>
      <c r="D458" s="16"/>
      <c r="E458" s="16"/>
      <c r="F458" s="16"/>
      <c r="G458" s="16"/>
    </row>
    <row r="459" ht="15.75" customHeight="1">
      <c r="C459" s="16"/>
      <c r="D459" s="16"/>
      <c r="E459" s="16"/>
      <c r="F459" s="16"/>
      <c r="G459" s="16"/>
    </row>
    <row r="460" ht="15.75" customHeight="1">
      <c r="C460" s="16"/>
      <c r="D460" s="16"/>
      <c r="E460" s="16"/>
      <c r="F460" s="16"/>
      <c r="G460" s="16"/>
    </row>
    <row r="461" ht="15.75" customHeight="1">
      <c r="C461" s="16"/>
      <c r="D461" s="16"/>
      <c r="E461" s="16"/>
      <c r="F461" s="16"/>
      <c r="G461" s="16"/>
    </row>
    <row r="462" ht="15.75" customHeight="1">
      <c r="C462" s="16"/>
      <c r="D462" s="16"/>
      <c r="E462" s="16"/>
      <c r="F462" s="16"/>
      <c r="G462" s="16"/>
    </row>
    <row r="463" ht="15.75" customHeight="1">
      <c r="C463" s="16"/>
      <c r="D463" s="16"/>
      <c r="E463" s="16"/>
      <c r="F463" s="16"/>
      <c r="G463" s="16"/>
    </row>
    <row r="464" ht="15.75" customHeight="1">
      <c r="C464" s="16"/>
      <c r="D464" s="16"/>
      <c r="E464" s="16"/>
      <c r="F464" s="16"/>
      <c r="G464" s="16"/>
    </row>
    <row r="465" ht="15.75" customHeight="1">
      <c r="C465" s="16"/>
      <c r="D465" s="16"/>
      <c r="E465" s="16"/>
      <c r="F465" s="16"/>
      <c r="G465" s="16"/>
    </row>
    <row r="466" ht="15.75" customHeight="1">
      <c r="C466" s="16"/>
      <c r="D466" s="16"/>
      <c r="E466" s="16"/>
      <c r="F466" s="16"/>
      <c r="G466" s="16"/>
    </row>
    <row r="467" ht="15.75" customHeight="1">
      <c r="C467" s="16"/>
      <c r="D467" s="16"/>
      <c r="E467" s="16"/>
      <c r="F467" s="16"/>
      <c r="G467" s="16"/>
    </row>
    <row r="468" ht="15.75" customHeight="1">
      <c r="C468" s="16"/>
      <c r="D468" s="16"/>
      <c r="E468" s="16"/>
      <c r="F468" s="16"/>
      <c r="G468" s="16"/>
    </row>
    <row r="469" ht="15.75" customHeight="1">
      <c r="C469" s="16"/>
      <c r="D469" s="16"/>
      <c r="E469" s="16"/>
      <c r="F469" s="16"/>
      <c r="G469" s="16"/>
    </row>
    <row r="470" ht="15.75" customHeight="1">
      <c r="C470" s="16"/>
      <c r="D470" s="16"/>
      <c r="E470" s="16"/>
      <c r="F470" s="16"/>
      <c r="G470" s="16"/>
    </row>
    <row r="471" ht="15.75" customHeight="1">
      <c r="C471" s="16"/>
      <c r="D471" s="16"/>
      <c r="E471" s="16"/>
      <c r="F471" s="16"/>
      <c r="G471" s="16"/>
    </row>
    <row r="472" ht="15.75" customHeight="1">
      <c r="C472" s="16"/>
      <c r="D472" s="16"/>
      <c r="E472" s="16"/>
      <c r="F472" s="16"/>
      <c r="G472" s="16"/>
    </row>
    <row r="473" ht="15.75" customHeight="1">
      <c r="C473" s="16"/>
      <c r="D473" s="16"/>
      <c r="E473" s="16"/>
      <c r="F473" s="16"/>
      <c r="G473" s="16"/>
    </row>
    <row r="474" ht="15.75" customHeight="1">
      <c r="C474" s="16"/>
      <c r="D474" s="16"/>
      <c r="E474" s="16"/>
      <c r="F474" s="16"/>
      <c r="G474" s="16"/>
    </row>
    <row r="475" ht="15.75" customHeight="1">
      <c r="C475" s="16"/>
      <c r="D475" s="16"/>
      <c r="E475" s="16"/>
      <c r="F475" s="16"/>
      <c r="G475" s="16"/>
    </row>
    <row r="476" ht="15.75" customHeight="1">
      <c r="C476" s="16"/>
      <c r="D476" s="16"/>
      <c r="E476" s="16"/>
      <c r="F476" s="16"/>
      <c r="G476" s="16"/>
    </row>
    <row r="477" ht="15.75" customHeight="1">
      <c r="C477" s="16"/>
      <c r="D477" s="16"/>
      <c r="E477" s="16"/>
      <c r="F477" s="16"/>
      <c r="G477" s="16"/>
    </row>
    <row r="478" ht="15.75" customHeight="1">
      <c r="C478" s="16"/>
      <c r="D478" s="16"/>
      <c r="E478" s="16"/>
      <c r="F478" s="16"/>
      <c r="G478" s="16"/>
    </row>
    <row r="479" ht="15.75" customHeight="1">
      <c r="C479" s="16"/>
      <c r="D479" s="16"/>
      <c r="E479" s="16"/>
      <c r="F479" s="16"/>
      <c r="G479" s="16"/>
    </row>
    <row r="480" ht="15.75" customHeight="1">
      <c r="C480" s="16"/>
      <c r="D480" s="16"/>
      <c r="E480" s="16"/>
      <c r="F480" s="16"/>
      <c r="G480" s="16"/>
    </row>
    <row r="481" ht="15.75" customHeight="1">
      <c r="C481" s="16"/>
      <c r="D481" s="16"/>
      <c r="E481" s="16"/>
      <c r="F481" s="16"/>
      <c r="G481" s="16"/>
    </row>
    <row r="482" ht="15.75" customHeight="1">
      <c r="C482" s="16"/>
      <c r="D482" s="16"/>
      <c r="E482" s="16"/>
      <c r="F482" s="16"/>
      <c r="G482" s="16"/>
    </row>
    <row r="483" ht="15.75" customHeight="1">
      <c r="C483" s="16"/>
      <c r="D483" s="16"/>
      <c r="E483" s="16"/>
      <c r="F483" s="16"/>
      <c r="G483" s="16"/>
    </row>
    <row r="484" ht="15.75" customHeight="1">
      <c r="C484" s="16"/>
      <c r="D484" s="16"/>
      <c r="E484" s="16"/>
      <c r="F484" s="16"/>
      <c r="G484" s="16"/>
    </row>
    <row r="485" ht="15.75" customHeight="1">
      <c r="C485" s="16"/>
      <c r="D485" s="16"/>
      <c r="E485" s="16"/>
      <c r="F485" s="16"/>
      <c r="G485" s="16"/>
    </row>
    <row r="486" ht="15.75" customHeight="1">
      <c r="C486" s="16"/>
      <c r="D486" s="16"/>
      <c r="E486" s="16"/>
      <c r="F486" s="16"/>
      <c r="G486" s="16"/>
    </row>
    <row r="487" ht="15.75" customHeight="1">
      <c r="C487" s="16"/>
      <c r="D487" s="16"/>
      <c r="E487" s="16"/>
      <c r="F487" s="16"/>
      <c r="G487" s="16"/>
    </row>
    <row r="488" ht="15.75" customHeight="1">
      <c r="C488" s="16"/>
      <c r="D488" s="16"/>
      <c r="E488" s="16"/>
      <c r="F488" s="16"/>
      <c r="G488" s="16"/>
    </row>
    <row r="489" ht="15.75" customHeight="1">
      <c r="C489" s="16"/>
      <c r="D489" s="16"/>
      <c r="E489" s="16"/>
      <c r="F489" s="16"/>
      <c r="G489" s="16"/>
    </row>
    <row r="490" ht="15.75" customHeight="1">
      <c r="C490" s="16"/>
      <c r="D490" s="16"/>
      <c r="E490" s="16"/>
      <c r="F490" s="16"/>
      <c r="G490" s="16"/>
    </row>
    <row r="491" ht="15.75" customHeight="1">
      <c r="C491" s="16"/>
      <c r="D491" s="16"/>
      <c r="E491" s="16"/>
      <c r="F491" s="16"/>
      <c r="G491" s="16"/>
    </row>
    <row r="492" ht="15.75" customHeight="1">
      <c r="C492" s="16"/>
      <c r="D492" s="16"/>
      <c r="E492" s="16"/>
      <c r="F492" s="16"/>
      <c r="G492" s="16"/>
    </row>
    <row r="493" ht="15.75" customHeight="1">
      <c r="C493" s="16"/>
      <c r="D493" s="16"/>
      <c r="E493" s="16"/>
      <c r="F493" s="16"/>
      <c r="G493" s="16"/>
    </row>
    <row r="494" ht="15.75" customHeight="1">
      <c r="C494" s="16"/>
      <c r="D494" s="16"/>
      <c r="E494" s="16"/>
      <c r="F494" s="16"/>
      <c r="G494" s="16"/>
    </row>
    <row r="495" ht="15.75" customHeight="1">
      <c r="C495" s="16"/>
      <c r="D495" s="16"/>
      <c r="E495" s="16"/>
      <c r="F495" s="16"/>
      <c r="G495" s="16"/>
    </row>
    <row r="496" ht="15.75" customHeight="1">
      <c r="C496" s="16"/>
      <c r="D496" s="16"/>
      <c r="E496" s="16"/>
      <c r="F496" s="16"/>
      <c r="G496" s="16"/>
    </row>
    <row r="497" ht="15.75" customHeight="1">
      <c r="C497" s="16"/>
      <c r="D497" s="16"/>
      <c r="E497" s="16"/>
      <c r="F497" s="16"/>
      <c r="G497" s="16"/>
    </row>
    <row r="498" ht="15.75" customHeight="1">
      <c r="C498" s="16"/>
      <c r="D498" s="16"/>
      <c r="E498" s="16"/>
      <c r="F498" s="16"/>
      <c r="G498" s="16"/>
    </row>
    <row r="499" ht="15.75" customHeight="1">
      <c r="C499" s="16"/>
      <c r="D499" s="16"/>
      <c r="E499" s="16"/>
      <c r="F499" s="16"/>
      <c r="G499" s="16"/>
    </row>
    <row r="500" ht="15.75" customHeight="1">
      <c r="C500" s="16"/>
      <c r="D500" s="16"/>
      <c r="E500" s="16"/>
      <c r="F500" s="16"/>
      <c r="G500" s="16"/>
    </row>
    <row r="501" ht="15.75" customHeight="1">
      <c r="C501" s="16"/>
      <c r="D501" s="16"/>
      <c r="E501" s="16"/>
      <c r="F501" s="16"/>
      <c r="G501" s="16"/>
    </row>
    <row r="502" ht="15.75" customHeight="1">
      <c r="C502" s="16"/>
      <c r="D502" s="16"/>
      <c r="E502" s="16"/>
      <c r="F502" s="16"/>
      <c r="G502" s="16"/>
    </row>
    <row r="503" ht="15.75" customHeight="1">
      <c r="C503" s="16"/>
      <c r="D503" s="16"/>
      <c r="E503" s="16"/>
      <c r="F503" s="16"/>
      <c r="G503" s="16"/>
    </row>
    <row r="504" ht="15.75" customHeight="1">
      <c r="C504" s="16"/>
      <c r="D504" s="16"/>
      <c r="E504" s="16"/>
      <c r="F504" s="16"/>
      <c r="G504" s="16"/>
    </row>
    <row r="505" ht="15.75" customHeight="1">
      <c r="C505" s="16"/>
      <c r="D505" s="16"/>
      <c r="E505" s="16"/>
      <c r="F505" s="16"/>
      <c r="G505" s="16"/>
    </row>
    <row r="506" ht="15.75" customHeight="1">
      <c r="C506" s="16"/>
      <c r="D506" s="16"/>
      <c r="E506" s="16"/>
      <c r="F506" s="16"/>
      <c r="G506" s="16"/>
    </row>
    <row r="507" ht="15.75" customHeight="1">
      <c r="C507" s="16"/>
      <c r="D507" s="16"/>
      <c r="E507" s="16"/>
      <c r="F507" s="16"/>
      <c r="G507" s="16"/>
    </row>
    <row r="508" ht="15.75" customHeight="1">
      <c r="C508" s="16"/>
      <c r="D508" s="16"/>
      <c r="E508" s="16"/>
      <c r="F508" s="16"/>
      <c r="G508" s="16"/>
    </row>
    <row r="509" ht="15.75" customHeight="1">
      <c r="C509" s="16"/>
      <c r="D509" s="16"/>
      <c r="E509" s="16"/>
      <c r="F509" s="16"/>
      <c r="G509" s="16"/>
    </row>
    <row r="510" ht="15.75" customHeight="1">
      <c r="C510" s="16"/>
      <c r="D510" s="16"/>
      <c r="E510" s="16"/>
      <c r="F510" s="16"/>
      <c r="G510" s="16"/>
    </row>
    <row r="511" ht="15.75" customHeight="1">
      <c r="C511" s="16"/>
      <c r="D511" s="16"/>
      <c r="E511" s="16"/>
      <c r="F511" s="16"/>
      <c r="G511" s="16"/>
    </row>
    <row r="512" ht="15.75" customHeight="1">
      <c r="C512" s="16"/>
      <c r="D512" s="16"/>
      <c r="E512" s="16"/>
      <c r="F512" s="16"/>
      <c r="G512" s="16"/>
    </row>
    <row r="513" ht="15.75" customHeight="1">
      <c r="C513" s="16"/>
      <c r="D513" s="16"/>
      <c r="E513" s="16"/>
      <c r="F513" s="16"/>
      <c r="G513" s="16"/>
    </row>
    <row r="514" ht="15.75" customHeight="1">
      <c r="C514" s="16"/>
      <c r="D514" s="16"/>
      <c r="E514" s="16"/>
      <c r="F514" s="16"/>
      <c r="G514" s="16"/>
    </row>
    <row r="515" ht="15.75" customHeight="1">
      <c r="C515" s="16"/>
      <c r="D515" s="16"/>
      <c r="E515" s="16"/>
      <c r="F515" s="16"/>
      <c r="G515" s="16"/>
    </row>
    <row r="516" ht="15.75" customHeight="1">
      <c r="C516" s="16"/>
      <c r="D516" s="16"/>
      <c r="E516" s="16"/>
      <c r="F516" s="16"/>
      <c r="G516" s="16"/>
    </row>
    <row r="517" ht="15.75" customHeight="1">
      <c r="C517" s="16"/>
      <c r="D517" s="16"/>
      <c r="E517" s="16"/>
      <c r="F517" s="16"/>
      <c r="G517" s="16"/>
    </row>
    <row r="518" ht="15.75" customHeight="1">
      <c r="C518" s="16"/>
      <c r="D518" s="16"/>
      <c r="E518" s="16"/>
      <c r="F518" s="16"/>
      <c r="G518" s="16"/>
    </row>
    <row r="519" ht="15.75" customHeight="1">
      <c r="C519" s="16"/>
      <c r="D519" s="16"/>
      <c r="E519" s="16"/>
      <c r="F519" s="16"/>
      <c r="G519" s="16"/>
    </row>
    <row r="520" ht="15.75" customHeight="1">
      <c r="C520" s="16"/>
      <c r="D520" s="16"/>
      <c r="E520" s="16"/>
      <c r="F520" s="16"/>
      <c r="G520" s="16"/>
    </row>
    <row r="521" ht="15.75" customHeight="1">
      <c r="C521" s="16"/>
      <c r="D521" s="16"/>
      <c r="E521" s="16"/>
      <c r="F521" s="16"/>
      <c r="G521" s="16"/>
    </row>
    <row r="522" ht="15.75" customHeight="1">
      <c r="C522" s="16"/>
      <c r="D522" s="16"/>
      <c r="E522" s="16"/>
      <c r="F522" s="16"/>
      <c r="G522" s="16"/>
    </row>
    <row r="523" ht="15.75" customHeight="1">
      <c r="C523" s="16"/>
      <c r="D523" s="16"/>
      <c r="E523" s="16"/>
      <c r="F523" s="16"/>
      <c r="G523" s="16"/>
    </row>
    <row r="524" ht="15.75" customHeight="1">
      <c r="C524" s="16"/>
      <c r="D524" s="16"/>
      <c r="E524" s="16"/>
      <c r="F524" s="16"/>
      <c r="G524" s="16"/>
    </row>
    <row r="525" ht="15.75" customHeight="1">
      <c r="C525" s="16"/>
      <c r="D525" s="16"/>
      <c r="E525" s="16"/>
      <c r="F525" s="16"/>
      <c r="G525" s="16"/>
    </row>
    <row r="526" ht="15.75" customHeight="1">
      <c r="C526" s="16"/>
      <c r="D526" s="16"/>
      <c r="E526" s="16"/>
      <c r="F526" s="16"/>
      <c r="G526" s="16"/>
    </row>
    <row r="527" ht="15.75" customHeight="1">
      <c r="C527" s="16"/>
      <c r="D527" s="16"/>
      <c r="E527" s="16"/>
      <c r="F527" s="16"/>
      <c r="G527" s="16"/>
    </row>
    <row r="528" ht="15.75" customHeight="1">
      <c r="C528" s="16"/>
      <c r="D528" s="16"/>
      <c r="E528" s="16"/>
      <c r="F528" s="16"/>
      <c r="G528" s="16"/>
    </row>
    <row r="529" ht="15.75" customHeight="1">
      <c r="C529" s="16"/>
      <c r="D529" s="16"/>
      <c r="E529" s="16"/>
      <c r="F529" s="16"/>
      <c r="G529" s="16"/>
    </row>
    <row r="530" ht="15.75" customHeight="1">
      <c r="C530" s="16"/>
      <c r="D530" s="16"/>
      <c r="E530" s="16"/>
      <c r="F530" s="16"/>
      <c r="G530" s="16"/>
    </row>
    <row r="531" ht="15.75" customHeight="1">
      <c r="C531" s="16"/>
      <c r="D531" s="16"/>
      <c r="E531" s="16"/>
      <c r="F531" s="16"/>
      <c r="G531" s="16"/>
    </row>
    <row r="532" ht="15.75" customHeight="1">
      <c r="C532" s="16"/>
      <c r="D532" s="16"/>
      <c r="E532" s="16"/>
      <c r="F532" s="16"/>
      <c r="G532" s="16"/>
    </row>
    <row r="533" ht="15.75" customHeight="1">
      <c r="C533" s="16"/>
      <c r="D533" s="16"/>
      <c r="E533" s="16"/>
      <c r="F533" s="16"/>
      <c r="G533" s="16"/>
    </row>
    <row r="534" ht="15.75" customHeight="1">
      <c r="C534" s="16"/>
      <c r="D534" s="16"/>
      <c r="E534" s="16"/>
      <c r="F534" s="16"/>
      <c r="G534" s="16"/>
    </row>
    <row r="535" ht="15.75" customHeight="1">
      <c r="C535" s="16"/>
      <c r="D535" s="16"/>
      <c r="E535" s="16"/>
      <c r="F535" s="16"/>
      <c r="G535" s="16"/>
    </row>
    <row r="536" ht="15.75" customHeight="1">
      <c r="C536" s="16"/>
      <c r="D536" s="16"/>
      <c r="E536" s="16"/>
      <c r="F536" s="16"/>
      <c r="G536" s="16"/>
    </row>
    <row r="537" ht="15.75" customHeight="1">
      <c r="C537" s="16"/>
      <c r="D537" s="16"/>
      <c r="E537" s="16"/>
      <c r="F537" s="16"/>
      <c r="G537" s="16"/>
    </row>
    <row r="538" ht="15.75" customHeight="1">
      <c r="C538" s="16"/>
      <c r="D538" s="16"/>
      <c r="E538" s="16"/>
      <c r="F538" s="16"/>
      <c r="G538" s="16"/>
    </row>
    <row r="539" ht="15.75" customHeight="1">
      <c r="C539" s="16"/>
      <c r="D539" s="16"/>
      <c r="E539" s="16"/>
      <c r="F539" s="16"/>
      <c r="G539" s="16"/>
    </row>
    <row r="540" ht="15.75" customHeight="1">
      <c r="C540" s="16"/>
      <c r="D540" s="16"/>
      <c r="E540" s="16"/>
      <c r="F540" s="16"/>
      <c r="G540" s="16"/>
    </row>
    <row r="541" ht="15.75" customHeight="1">
      <c r="C541" s="16"/>
      <c r="D541" s="16"/>
      <c r="E541" s="16"/>
      <c r="F541" s="16"/>
      <c r="G541" s="16"/>
    </row>
    <row r="542" ht="15.75" customHeight="1">
      <c r="C542" s="16"/>
      <c r="D542" s="16"/>
      <c r="E542" s="16"/>
      <c r="F542" s="16"/>
      <c r="G542" s="16"/>
    </row>
    <row r="543" ht="15.75" customHeight="1">
      <c r="C543" s="16"/>
      <c r="D543" s="16"/>
      <c r="E543" s="16"/>
      <c r="F543" s="16"/>
      <c r="G543" s="16"/>
    </row>
    <row r="544" ht="15.75" customHeight="1">
      <c r="C544" s="16"/>
      <c r="D544" s="16"/>
      <c r="E544" s="16"/>
      <c r="F544" s="16"/>
      <c r="G544" s="16"/>
    </row>
    <row r="545" ht="15.75" customHeight="1">
      <c r="C545" s="16"/>
      <c r="D545" s="16"/>
      <c r="E545" s="16"/>
      <c r="F545" s="16"/>
      <c r="G545" s="16"/>
    </row>
    <row r="546" ht="15.75" customHeight="1">
      <c r="C546" s="16"/>
      <c r="D546" s="16"/>
      <c r="E546" s="16"/>
      <c r="F546" s="16"/>
      <c r="G546" s="16"/>
    </row>
    <row r="547" ht="15.75" customHeight="1">
      <c r="C547" s="16"/>
      <c r="D547" s="16"/>
      <c r="E547" s="16"/>
      <c r="F547" s="16"/>
      <c r="G547" s="16"/>
    </row>
    <row r="548" ht="15.75" customHeight="1">
      <c r="C548" s="16"/>
      <c r="D548" s="16"/>
      <c r="E548" s="16"/>
      <c r="F548" s="16"/>
      <c r="G548" s="16"/>
    </row>
    <row r="549" ht="15.75" customHeight="1">
      <c r="C549" s="16"/>
      <c r="D549" s="16"/>
      <c r="E549" s="16"/>
      <c r="F549" s="16"/>
      <c r="G549" s="16"/>
    </row>
    <row r="550" ht="15.75" customHeight="1">
      <c r="C550" s="16"/>
      <c r="D550" s="16"/>
      <c r="E550" s="16"/>
      <c r="F550" s="16"/>
      <c r="G550" s="16"/>
    </row>
    <row r="551" ht="15.75" customHeight="1">
      <c r="C551" s="16"/>
      <c r="D551" s="16"/>
      <c r="E551" s="16"/>
      <c r="F551" s="16"/>
      <c r="G551" s="16"/>
    </row>
    <row r="552" ht="15.75" customHeight="1">
      <c r="C552" s="16"/>
      <c r="D552" s="16"/>
      <c r="E552" s="16"/>
      <c r="F552" s="16"/>
      <c r="G552" s="16"/>
    </row>
    <row r="553" ht="15.75" customHeight="1">
      <c r="C553" s="16"/>
      <c r="D553" s="16"/>
      <c r="E553" s="16"/>
      <c r="F553" s="16"/>
      <c r="G553" s="16"/>
    </row>
    <row r="554" ht="15.75" customHeight="1">
      <c r="C554" s="16"/>
      <c r="D554" s="16"/>
      <c r="E554" s="16"/>
      <c r="F554" s="16"/>
      <c r="G554" s="16"/>
    </row>
    <row r="555" ht="15.75" customHeight="1">
      <c r="C555" s="16"/>
      <c r="D555" s="16"/>
      <c r="E555" s="16"/>
      <c r="F555" s="16"/>
      <c r="G555" s="16"/>
    </row>
    <row r="556" ht="15.75" customHeight="1">
      <c r="C556" s="16"/>
      <c r="D556" s="16"/>
      <c r="E556" s="16"/>
      <c r="F556" s="16"/>
      <c r="G556" s="16"/>
    </row>
    <row r="557" ht="15.75" customHeight="1">
      <c r="C557" s="16"/>
      <c r="D557" s="16"/>
      <c r="E557" s="16"/>
      <c r="F557" s="16"/>
      <c r="G557" s="16"/>
    </row>
    <row r="558" ht="15.75" customHeight="1">
      <c r="C558" s="16"/>
      <c r="D558" s="16"/>
      <c r="E558" s="16"/>
      <c r="F558" s="16"/>
      <c r="G558" s="16"/>
    </row>
    <row r="559" ht="15.75" customHeight="1">
      <c r="C559" s="16"/>
      <c r="D559" s="16"/>
      <c r="E559" s="16"/>
      <c r="F559" s="16"/>
      <c r="G559" s="16"/>
    </row>
    <row r="560" ht="15.75" customHeight="1">
      <c r="C560" s="16"/>
      <c r="D560" s="16"/>
      <c r="E560" s="16"/>
      <c r="F560" s="16"/>
      <c r="G560" s="16"/>
    </row>
    <row r="561" ht="15.75" customHeight="1">
      <c r="C561" s="16"/>
      <c r="D561" s="16"/>
      <c r="E561" s="16"/>
      <c r="F561" s="16"/>
      <c r="G561" s="16"/>
    </row>
    <row r="562" ht="15.75" customHeight="1">
      <c r="C562" s="16"/>
      <c r="D562" s="16"/>
      <c r="E562" s="16"/>
      <c r="F562" s="16"/>
      <c r="G562" s="16"/>
    </row>
    <row r="563" ht="15.75" customHeight="1">
      <c r="C563" s="16"/>
      <c r="D563" s="16"/>
      <c r="E563" s="16"/>
      <c r="F563" s="16"/>
      <c r="G563" s="16"/>
    </row>
    <row r="564" ht="15.75" customHeight="1">
      <c r="C564" s="16"/>
      <c r="D564" s="16"/>
      <c r="E564" s="16"/>
      <c r="F564" s="16"/>
      <c r="G564" s="16"/>
    </row>
    <row r="565" ht="15.75" customHeight="1">
      <c r="C565" s="16"/>
      <c r="D565" s="16"/>
      <c r="E565" s="16"/>
      <c r="F565" s="16"/>
      <c r="G565" s="16"/>
    </row>
    <row r="566" ht="15.75" customHeight="1">
      <c r="C566" s="16"/>
      <c r="D566" s="16"/>
      <c r="E566" s="16"/>
      <c r="F566" s="16"/>
      <c r="G566" s="16"/>
    </row>
    <row r="567" ht="15.75" customHeight="1">
      <c r="C567" s="16"/>
      <c r="D567" s="16"/>
      <c r="E567" s="16"/>
      <c r="F567" s="16"/>
      <c r="G567" s="16"/>
    </row>
    <row r="568" ht="15.75" customHeight="1">
      <c r="C568" s="16"/>
      <c r="D568" s="16"/>
      <c r="E568" s="16"/>
      <c r="F568" s="16"/>
      <c r="G568" s="16"/>
    </row>
    <row r="569" ht="15.75" customHeight="1">
      <c r="C569" s="16"/>
      <c r="D569" s="16"/>
      <c r="E569" s="16"/>
      <c r="F569" s="16"/>
      <c r="G569" s="16"/>
    </row>
    <row r="570" ht="15.75" customHeight="1">
      <c r="C570" s="16"/>
      <c r="D570" s="16"/>
      <c r="E570" s="16"/>
      <c r="F570" s="16"/>
      <c r="G570" s="16"/>
    </row>
    <row r="571" ht="15.75" customHeight="1">
      <c r="C571" s="16"/>
      <c r="D571" s="16"/>
      <c r="E571" s="16"/>
      <c r="F571" s="16"/>
      <c r="G571" s="16"/>
    </row>
    <row r="572" ht="15.75" customHeight="1">
      <c r="C572" s="16"/>
      <c r="D572" s="16"/>
      <c r="E572" s="16"/>
      <c r="F572" s="16"/>
      <c r="G572" s="16"/>
    </row>
    <row r="573" ht="15.75" customHeight="1">
      <c r="C573" s="16"/>
      <c r="D573" s="16"/>
      <c r="E573" s="16"/>
      <c r="F573" s="16"/>
      <c r="G573" s="16"/>
    </row>
    <row r="574" ht="15.75" customHeight="1">
      <c r="C574" s="16"/>
      <c r="D574" s="16"/>
      <c r="E574" s="16"/>
      <c r="F574" s="16"/>
      <c r="G574" s="16"/>
    </row>
    <row r="575" ht="15.75" customHeight="1">
      <c r="C575" s="16"/>
      <c r="D575" s="16"/>
      <c r="E575" s="16"/>
      <c r="F575" s="16"/>
      <c r="G575" s="16"/>
    </row>
    <row r="576" ht="15.75" customHeight="1">
      <c r="C576" s="16"/>
      <c r="D576" s="16"/>
      <c r="E576" s="16"/>
      <c r="F576" s="16"/>
      <c r="G576" s="16"/>
    </row>
    <row r="577" ht="15.75" customHeight="1">
      <c r="C577" s="16"/>
      <c r="D577" s="16"/>
      <c r="E577" s="16"/>
      <c r="F577" s="16"/>
      <c r="G577" s="16"/>
    </row>
    <row r="578" ht="15.75" customHeight="1">
      <c r="C578" s="16"/>
      <c r="D578" s="16"/>
      <c r="E578" s="16"/>
      <c r="F578" s="16"/>
      <c r="G578" s="16"/>
    </row>
    <row r="579" ht="15.75" customHeight="1">
      <c r="C579" s="16"/>
      <c r="D579" s="16"/>
      <c r="E579" s="16"/>
      <c r="F579" s="16"/>
      <c r="G579" s="16"/>
    </row>
    <row r="580" ht="15.75" customHeight="1">
      <c r="C580" s="16"/>
      <c r="D580" s="16"/>
      <c r="E580" s="16"/>
      <c r="F580" s="16"/>
      <c r="G580" s="16"/>
    </row>
    <row r="581" ht="15.75" customHeight="1">
      <c r="C581" s="16"/>
      <c r="D581" s="16"/>
      <c r="E581" s="16"/>
      <c r="F581" s="16"/>
      <c r="G581" s="16"/>
    </row>
    <row r="582" ht="15.75" customHeight="1">
      <c r="C582" s="16"/>
      <c r="D582" s="16"/>
      <c r="E582" s="16"/>
      <c r="F582" s="16"/>
      <c r="G582" s="16"/>
    </row>
    <row r="583" ht="15.75" customHeight="1">
      <c r="C583" s="16"/>
      <c r="D583" s="16"/>
      <c r="E583" s="16"/>
      <c r="F583" s="16"/>
      <c r="G583" s="16"/>
    </row>
    <row r="584" ht="15.75" customHeight="1">
      <c r="C584" s="16"/>
      <c r="D584" s="16"/>
      <c r="E584" s="16"/>
      <c r="F584" s="16"/>
      <c r="G584" s="16"/>
    </row>
    <row r="585" ht="15.75" customHeight="1">
      <c r="C585" s="16"/>
      <c r="D585" s="16"/>
      <c r="E585" s="16"/>
      <c r="F585" s="16"/>
      <c r="G585" s="16"/>
    </row>
    <row r="586" ht="15.75" customHeight="1">
      <c r="C586" s="16"/>
      <c r="D586" s="16"/>
      <c r="E586" s="16"/>
      <c r="F586" s="16"/>
      <c r="G586" s="16"/>
    </row>
    <row r="587" ht="15.75" customHeight="1">
      <c r="C587" s="16"/>
      <c r="D587" s="16"/>
      <c r="E587" s="16"/>
      <c r="F587" s="16"/>
      <c r="G587" s="16"/>
    </row>
    <row r="588" ht="15.75" customHeight="1">
      <c r="C588" s="16"/>
      <c r="D588" s="16"/>
      <c r="E588" s="16"/>
      <c r="F588" s="16"/>
      <c r="G588" s="16"/>
    </row>
    <row r="589" ht="15.75" customHeight="1">
      <c r="C589" s="16"/>
      <c r="D589" s="16"/>
      <c r="E589" s="16"/>
      <c r="F589" s="16"/>
      <c r="G589" s="16"/>
    </row>
    <row r="590" ht="15.75" customHeight="1">
      <c r="C590" s="16"/>
      <c r="D590" s="16"/>
      <c r="E590" s="16"/>
      <c r="F590" s="16"/>
      <c r="G590" s="16"/>
    </row>
    <row r="591" ht="15.75" customHeight="1">
      <c r="C591" s="16"/>
      <c r="D591" s="16"/>
      <c r="E591" s="16"/>
      <c r="F591" s="16"/>
      <c r="G591" s="16"/>
    </row>
    <row r="592" ht="15.75" customHeight="1">
      <c r="C592" s="16"/>
      <c r="D592" s="16"/>
      <c r="E592" s="16"/>
      <c r="F592" s="16"/>
      <c r="G592" s="16"/>
    </row>
    <row r="593" ht="15.75" customHeight="1">
      <c r="C593" s="16"/>
      <c r="D593" s="16"/>
      <c r="E593" s="16"/>
      <c r="F593" s="16"/>
      <c r="G593" s="16"/>
    </row>
    <row r="594" ht="15.75" customHeight="1">
      <c r="C594" s="16"/>
      <c r="D594" s="16"/>
      <c r="E594" s="16"/>
      <c r="F594" s="16"/>
      <c r="G594" s="16"/>
    </row>
    <row r="595" ht="15.75" customHeight="1">
      <c r="C595" s="16"/>
      <c r="D595" s="16"/>
      <c r="E595" s="16"/>
      <c r="F595" s="16"/>
      <c r="G595" s="16"/>
    </row>
    <row r="596" ht="15.75" customHeight="1">
      <c r="C596" s="16"/>
      <c r="D596" s="16"/>
      <c r="E596" s="16"/>
      <c r="F596" s="16"/>
      <c r="G596" s="16"/>
    </row>
    <row r="597" ht="15.75" customHeight="1">
      <c r="C597" s="16"/>
      <c r="D597" s="16"/>
      <c r="E597" s="16"/>
      <c r="F597" s="16"/>
      <c r="G597" s="16"/>
    </row>
    <row r="598" ht="15.75" customHeight="1">
      <c r="C598" s="16"/>
      <c r="D598" s="16"/>
      <c r="E598" s="16"/>
      <c r="F598" s="16"/>
      <c r="G598" s="16"/>
    </row>
    <row r="599" ht="15.75" customHeight="1">
      <c r="C599" s="16"/>
      <c r="D599" s="16"/>
      <c r="E599" s="16"/>
      <c r="F599" s="16"/>
      <c r="G599" s="16"/>
    </row>
    <row r="600" ht="15.75" customHeight="1">
      <c r="C600" s="16"/>
      <c r="D600" s="16"/>
      <c r="E600" s="16"/>
      <c r="F600" s="16"/>
      <c r="G600" s="16"/>
    </row>
    <row r="601" ht="15.75" customHeight="1">
      <c r="C601" s="16"/>
      <c r="D601" s="16"/>
      <c r="E601" s="16"/>
      <c r="F601" s="16"/>
      <c r="G601" s="16"/>
    </row>
    <row r="602" ht="15.75" customHeight="1">
      <c r="C602" s="16"/>
      <c r="D602" s="16"/>
      <c r="E602" s="16"/>
      <c r="F602" s="16"/>
      <c r="G602" s="16"/>
    </row>
    <row r="603" ht="15.75" customHeight="1">
      <c r="C603" s="16"/>
      <c r="D603" s="16"/>
      <c r="E603" s="16"/>
      <c r="F603" s="16"/>
      <c r="G603" s="16"/>
    </row>
    <row r="604" ht="15.75" customHeight="1">
      <c r="C604" s="16"/>
      <c r="D604" s="16"/>
      <c r="E604" s="16"/>
      <c r="F604" s="16"/>
      <c r="G604" s="16"/>
    </row>
    <row r="605" ht="15.75" customHeight="1">
      <c r="C605" s="16"/>
      <c r="D605" s="16"/>
      <c r="E605" s="16"/>
      <c r="F605" s="16"/>
      <c r="G605" s="16"/>
    </row>
    <row r="606" ht="15.75" customHeight="1">
      <c r="C606" s="16"/>
      <c r="D606" s="16"/>
      <c r="E606" s="16"/>
      <c r="F606" s="16"/>
      <c r="G606" s="16"/>
    </row>
    <row r="607" ht="15.75" customHeight="1">
      <c r="C607" s="16"/>
      <c r="D607" s="16"/>
      <c r="E607" s="16"/>
      <c r="F607" s="16"/>
      <c r="G607" s="16"/>
    </row>
    <row r="608" ht="15.75" customHeight="1">
      <c r="C608" s="16"/>
      <c r="D608" s="16"/>
      <c r="E608" s="16"/>
      <c r="F608" s="16"/>
      <c r="G608" s="16"/>
    </row>
    <row r="609" ht="15.75" customHeight="1">
      <c r="C609" s="16"/>
      <c r="D609" s="16"/>
      <c r="E609" s="16"/>
      <c r="F609" s="16"/>
      <c r="G609" s="16"/>
    </row>
    <row r="610" ht="15.75" customHeight="1">
      <c r="C610" s="16"/>
      <c r="D610" s="16"/>
      <c r="E610" s="16"/>
      <c r="F610" s="16"/>
      <c r="G610" s="16"/>
    </row>
    <row r="611" ht="15.75" customHeight="1">
      <c r="C611" s="16"/>
      <c r="D611" s="16"/>
      <c r="E611" s="16"/>
      <c r="F611" s="16"/>
      <c r="G611" s="16"/>
    </row>
    <row r="612" ht="15.75" customHeight="1">
      <c r="C612" s="16"/>
      <c r="D612" s="16"/>
      <c r="E612" s="16"/>
      <c r="F612" s="16"/>
      <c r="G612" s="16"/>
    </row>
    <row r="613" ht="15.75" customHeight="1">
      <c r="C613" s="16"/>
      <c r="D613" s="16"/>
      <c r="E613" s="16"/>
      <c r="F613" s="16"/>
      <c r="G613" s="16"/>
    </row>
    <row r="614" ht="15.75" customHeight="1">
      <c r="C614" s="16"/>
      <c r="D614" s="16"/>
      <c r="E614" s="16"/>
      <c r="F614" s="16"/>
      <c r="G614" s="16"/>
    </row>
    <row r="615" ht="15.75" customHeight="1">
      <c r="C615" s="16"/>
      <c r="D615" s="16"/>
      <c r="E615" s="16"/>
      <c r="F615" s="16"/>
      <c r="G615" s="16"/>
    </row>
    <row r="616" ht="15.75" customHeight="1">
      <c r="C616" s="16"/>
      <c r="D616" s="16"/>
      <c r="E616" s="16"/>
      <c r="F616" s="16"/>
      <c r="G616" s="16"/>
    </row>
    <row r="617" ht="15.75" customHeight="1">
      <c r="C617" s="16"/>
      <c r="D617" s="16"/>
      <c r="E617" s="16"/>
      <c r="F617" s="16"/>
      <c r="G617" s="16"/>
    </row>
    <row r="618" ht="15.75" customHeight="1">
      <c r="C618" s="16"/>
      <c r="D618" s="16"/>
      <c r="E618" s="16"/>
      <c r="F618" s="16"/>
      <c r="G618" s="16"/>
    </row>
    <row r="619" ht="15.75" customHeight="1">
      <c r="C619" s="16"/>
      <c r="D619" s="16"/>
      <c r="E619" s="16"/>
      <c r="F619" s="16"/>
      <c r="G619" s="16"/>
    </row>
    <row r="620" ht="15.75" customHeight="1">
      <c r="C620" s="16"/>
      <c r="D620" s="16"/>
      <c r="E620" s="16"/>
      <c r="F620" s="16"/>
      <c r="G620" s="16"/>
    </row>
    <row r="621" ht="15.75" customHeight="1">
      <c r="C621" s="16"/>
      <c r="D621" s="16"/>
      <c r="E621" s="16"/>
      <c r="F621" s="16"/>
      <c r="G621" s="16"/>
    </row>
    <row r="622" ht="15.75" customHeight="1">
      <c r="C622" s="16"/>
      <c r="D622" s="16"/>
      <c r="E622" s="16"/>
      <c r="F622" s="16"/>
      <c r="G622" s="16"/>
    </row>
    <row r="623" ht="15.75" customHeight="1">
      <c r="C623" s="16"/>
      <c r="D623" s="16"/>
      <c r="E623" s="16"/>
      <c r="F623" s="16"/>
      <c r="G623" s="16"/>
    </row>
    <row r="624" ht="15.75" customHeight="1">
      <c r="C624" s="16"/>
      <c r="D624" s="16"/>
      <c r="E624" s="16"/>
      <c r="F624" s="16"/>
      <c r="G624" s="16"/>
    </row>
    <row r="625" ht="15.75" customHeight="1">
      <c r="C625" s="16"/>
      <c r="D625" s="16"/>
      <c r="E625" s="16"/>
      <c r="F625" s="16"/>
      <c r="G625" s="16"/>
    </row>
    <row r="626" ht="15.75" customHeight="1">
      <c r="C626" s="16"/>
      <c r="D626" s="16"/>
      <c r="E626" s="16"/>
      <c r="F626" s="16"/>
      <c r="G626" s="16"/>
    </row>
    <row r="627" ht="15.75" customHeight="1">
      <c r="C627" s="16"/>
      <c r="D627" s="16"/>
      <c r="E627" s="16"/>
      <c r="F627" s="16"/>
      <c r="G627" s="16"/>
    </row>
    <row r="628" ht="15.75" customHeight="1">
      <c r="C628" s="16"/>
      <c r="D628" s="16"/>
      <c r="E628" s="16"/>
      <c r="F628" s="16"/>
      <c r="G628" s="16"/>
    </row>
    <row r="629" ht="15.75" customHeight="1">
      <c r="C629" s="16"/>
      <c r="D629" s="16"/>
      <c r="E629" s="16"/>
      <c r="F629" s="16"/>
      <c r="G629" s="16"/>
    </row>
    <row r="630" ht="15.75" customHeight="1">
      <c r="C630" s="16"/>
      <c r="D630" s="16"/>
      <c r="E630" s="16"/>
      <c r="F630" s="16"/>
      <c r="G630" s="16"/>
    </row>
    <row r="631" ht="15.75" customHeight="1">
      <c r="C631" s="16"/>
      <c r="D631" s="16"/>
      <c r="E631" s="16"/>
      <c r="F631" s="16"/>
      <c r="G631" s="16"/>
    </row>
    <row r="632" ht="15.75" customHeight="1">
      <c r="C632" s="16"/>
      <c r="D632" s="16"/>
      <c r="E632" s="16"/>
      <c r="F632" s="16"/>
      <c r="G632" s="16"/>
    </row>
    <row r="633" ht="15.75" customHeight="1">
      <c r="C633" s="16"/>
      <c r="D633" s="16"/>
      <c r="E633" s="16"/>
      <c r="F633" s="16"/>
      <c r="G633" s="16"/>
    </row>
    <row r="634" ht="15.75" customHeight="1">
      <c r="C634" s="16"/>
      <c r="D634" s="16"/>
      <c r="E634" s="16"/>
      <c r="F634" s="16"/>
      <c r="G634" s="16"/>
    </row>
    <row r="635" ht="15.75" customHeight="1">
      <c r="C635" s="16"/>
      <c r="D635" s="16"/>
      <c r="E635" s="16"/>
      <c r="F635" s="16"/>
      <c r="G635" s="16"/>
    </row>
    <row r="636" ht="15.75" customHeight="1">
      <c r="C636" s="16"/>
      <c r="D636" s="16"/>
      <c r="E636" s="16"/>
      <c r="F636" s="16"/>
      <c r="G636" s="16"/>
    </row>
    <row r="637" ht="15.75" customHeight="1">
      <c r="C637" s="16"/>
      <c r="D637" s="16"/>
      <c r="E637" s="16"/>
      <c r="F637" s="16"/>
      <c r="G637" s="16"/>
    </row>
    <row r="638" ht="15.75" customHeight="1">
      <c r="C638" s="16"/>
      <c r="D638" s="16"/>
      <c r="E638" s="16"/>
      <c r="F638" s="16"/>
      <c r="G638" s="16"/>
    </row>
    <row r="639" ht="15.75" customHeight="1">
      <c r="C639" s="16"/>
      <c r="D639" s="16"/>
      <c r="E639" s="16"/>
      <c r="F639" s="16"/>
      <c r="G639" s="16"/>
    </row>
    <row r="640" ht="15.75" customHeight="1">
      <c r="C640" s="16"/>
      <c r="D640" s="16"/>
      <c r="E640" s="16"/>
      <c r="F640" s="16"/>
      <c r="G640" s="16"/>
    </row>
    <row r="641" ht="15.75" customHeight="1">
      <c r="C641" s="16"/>
      <c r="D641" s="16"/>
      <c r="E641" s="16"/>
      <c r="F641" s="16"/>
      <c r="G641" s="16"/>
    </row>
    <row r="642" ht="15.75" customHeight="1">
      <c r="C642" s="16"/>
      <c r="D642" s="16"/>
      <c r="E642" s="16"/>
      <c r="F642" s="16"/>
      <c r="G642" s="16"/>
    </row>
    <row r="643" ht="15.75" customHeight="1">
      <c r="C643" s="16"/>
      <c r="D643" s="16"/>
      <c r="E643" s="16"/>
      <c r="F643" s="16"/>
      <c r="G643" s="16"/>
    </row>
    <row r="644" ht="15.75" customHeight="1">
      <c r="C644" s="16"/>
      <c r="D644" s="16"/>
      <c r="E644" s="16"/>
      <c r="F644" s="16"/>
      <c r="G644" s="16"/>
    </row>
    <row r="645" ht="15.75" customHeight="1">
      <c r="C645" s="16"/>
      <c r="D645" s="16"/>
      <c r="E645" s="16"/>
      <c r="F645" s="16"/>
      <c r="G645" s="16"/>
    </row>
    <row r="646" ht="15.75" customHeight="1">
      <c r="C646" s="16"/>
      <c r="D646" s="16"/>
      <c r="E646" s="16"/>
      <c r="F646" s="16"/>
      <c r="G646" s="16"/>
    </row>
    <row r="647" ht="15.75" customHeight="1">
      <c r="C647" s="16"/>
      <c r="D647" s="16"/>
      <c r="E647" s="16"/>
      <c r="F647" s="16"/>
      <c r="G647" s="16"/>
    </row>
    <row r="648" ht="15.75" customHeight="1">
      <c r="C648" s="16"/>
      <c r="D648" s="16"/>
      <c r="E648" s="16"/>
      <c r="F648" s="16"/>
      <c r="G648" s="16"/>
    </row>
    <row r="649" ht="15.75" customHeight="1">
      <c r="C649" s="16"/>
      <c r="D649" s="16"/>
      <c r="E649" s="16"/>
      <c r="F649" s="16"/>
      <c r="G649" s="16"/>
    </row>
    <row r="650" ht="15.75" customHeight="1">
      <c r="C650" s="16"/>
      <c r="D650" s="16"/>
      <c r="E650" s="16"/>
      <c r="F650" s="16"/>
      <c r="G650" s="16"/>
    </row>
    <row r="651" ht="15.75" customHeight="1">
      <c r="C651" s="16"/>
      <c r="D651" s="16"/>
      <c r="E651" s="16"/>
      <c r="F651" s="16"/>
      <c r="G651" s="16"/>
    </row>
    <row r="652" ht="15.75" customHeight="1">
      <c r="C652" s="16"/>
      <c r="D652" s="16"/>
      <c r="E652" s="16"/>
      <c r="F652" s="16"/>
      <c r="G652" s="16"/>
    </row>
    <row r="653" ht="15.75" customHeight="1">
      <c r="C653" s="16"/>
      <c r="D653" s="16"/>
      <c r="E653" s="16"/>
      <c r="F653" s="16"/>
      <c r="G653" s="16"/>
    </row>
    <row r="654" ht="15.75" customHeight="1">
      <c r="C654" s="16"/>
      <c r="D654" s="16"/>
      <c r="E654" s="16"/>
      <c r="F654" s="16"/>
      <c r="G654" s="16"/>
    </row>
    <row r="655" ht="15.75" customHeight="1">
      <c r="C655" s="16"/>
      <c r="D655" s="16"/>
      <c r="E655" s="16"/>
      <c r="F655" s="16"/>
      <c r="G655" s="16"/>
    </row>
    <row r="656" ht="15.75" customHeight="1">
      <c r="C656" s="16"/>
      <c r="D656" s="16"/>
      <c r="E656" s="16"/>
      <c r="F656" s="16"/>
      <c r="G656" s="16"/>
    </row>
    <row r="657" ht="15.75" customHeight="1">
      <c r="C657" s="16"/>
      <c r="D657" s="16"/>
      <c r="E657" s="16"/>
      <c r="F657" s="16"/>
      <c r="G657" s="16"/>
    </row>
    <row r="658" ht="15.75" customHeight="1">
      <c r="C658" s="16"/>
      <c r="D658" s="16"/>
      <c r="E658" s="16"/>
      <c r="F658" s="16"/>
      <c r="G658" s="16"/>
    </row>
    <row r="659" ht="15.75" customHeight="1">
      <c r="C659" s="16"/>
      <c r="D659" s="16"/>
      <c r="E659" s="16"/>
      <c r="F659" s="16"/>
      <c r="G659" s="16"/>
    </row>
    <row r="660" ht="15.75" customHeight="1">
      <c r="C660" s="16"/>
      <c r="D660" s="16"/>
      <c r="E660" s="16"/>
      <c r="F660" s="16"/>
      <c r="G660" s="16"/>
    </row>
    <row r="661" ht="15.75" customHeight="1">
      <c r="C661" s="16"/>
      <c r="D661" s="16"/>
      <c r="E661" s="16"/>
      <c r="F661" s="16"/>
      <c r="G661" s="16"/>
    </row>
    <row r="662" ht="15.75" customHeight="1">
      <c r="C662" s="16"/>
      <c r="D662" s="16"/>
      <c r="E662" s="16"/>
      <c r="F662" s="16"/>
      <c r="G662" s="16"/>
    </row>
    <row r="663" ht="15.75" customHeight="1">
      <c r="C663" s="16"/>
      <c r="D663" s="16"/>
      <c r="E663" s="16"/>
      <c r="F663" s="16"/>
      <c r="G663" s="16"/>
    </row>
    <row r="664" ht="15.75" customHeight="1">
      <c r="C664" s="16"/>
      <c r="D664" s="16"/>
      <c r="E664" s="16"/>
      <c r="F664" s="16"/>
      <c r="G664" s="16"/>
    </row>
    <row r="665" ht="15.75" customHeight="1">
      <c r="C665" s="16"/>
      <c r="D665" s="16"/>
      <c r="E665" s="16"/>
      <c r="F665" s="16"/>
      <c r="G665" s="16"/>
    </row>
    <row r="666" ht="15.75" customHeight="1">
      <c r="C666" s="16"/>
      <c r="D666" s="16"/>
      <c r="E666" s="16"/>
      <c r="F666" s="16"/>
      <c r="G666" s="16"/>
    </row>
    <row r="667" ht="15.75" customHeight="1">
      <c r="C667" s="16"/>
      <c r="D667" s="16"/>
      <c r="E667" s="16"/>
      <c r="F667" s="16"/>
      <c r="G667" s="16"/>
    </row>
    <row r="668" ht="15.75" customHeight="1">
      <c r="C668" s="16"/>
      <c r="D668" s="16"/>
      <c r="E668" s="16"/>
      <c r="F668" s="16"/>
      <c r="G668" s="16"/>
    </row>
    <row r="669" ht="15.75" customHeight="1">
      <c r="C669" s="16"/>
      <c r="D669" s="16"/>
      <c r="E669" s="16"/>
      <c r="F669" s="16"/>
      <c r="G669" s="16"/>
    </row>
    <row r="670" ht="15.75" customHeight="1">
      <c r="C670" s="16"/>
      <c r="D670" s="16"/>
      <c r="E670" s="16"/>
      <c r="F670" s="16"/>
      <c r="G670" s="16"/>
    </row>
    <row r="671" ht="15.75" customHeight="1">
      <c r="C671" s="16"/>
      <c r="D671" s="16"/>
      <c r="E671" s="16"/>
      <c r="F671" s="16"/>
      <c r="G671" s="16"/>
    </row>
    <row r="672" ht="15.75" customHeight="1">
      <c r="C672" s="16"/>
      <c r="D672" s="16"/>
      <c r="E672" s="16"/>
      <c r="F672" s="16"/>
      <c r="G672" s="16"/>
    </row>
    <row r="673" ht="15.75" customHeight="1">
      <c r="C673" s="16"/>
      <c r="D673" s="16"/>
      <c r="E673" s="16"/>
      <c r="F673" s="16"/>
      <c r="G673" s="16"/>
    </row>
    <row r="674" ht="15.75" customHeight="1">
      <c r="C674" s="16"/>
      <c r="D674" s="16"/>
      <c r="E674" s="16"/>
      <c r="F674" s="16"/>
      <c r="G674" s="16"/>
    </row>
    <row r="675" ht="15.75" customHeight="1">
      <c r="C675" s="16"/>
      <c r="D675" s="16"/>
      <c r="E675" s="16"/>
      <c r="F675" s="16"/>
      <c r="G675" s="16"/>
    </row>
    <row r="676" ht="15.75" customHeight="1">
      <c r="C676" s="16"/>
      <c r="D676" s="16"/>
      <c r="E676" s="16"/>
      <c r="F676" s="16"/>
      <c r="G676" s="16"/>
    </row>
    <row r="677" ht="15.75" customHeight="1">
      <c r="C677" s="16"/>
      <c r="D677" s="16"/>
      <c r="E677" s="16"/>
      <c r="F677" s="16"/>
      <c r="G677" s="16"/>
    </row>
    <row r="678" ht="15.75" customHeight="1">
      <c r="C678" s="16"/>
      <c r="D678" s="16"/>
      <c r="E678" s="16"/>
      <c r="F678" s="16"/>
      <c r="G678" s="16"/>
    </row>
    <row r="679" ht="15.75" customHeight="1">
      <c r="C679" s="16"/>
      <c r="D679" s="16"/>
      <c r="E679" s="16"/>
      <c r="F679" s="16"/>
      <c r="G679" s="16"/>
    </row>
    <row r="680" ht="15.75" customHeight="1">
      <c r="C680" s="16"/>
      <c r="D680" s="16"/>
      <c r="E680" s="16"/>
      <c r="F680" s="16"/>
      <c r="G680" s="16"/>
    </row>
    <row r="681" ht="15.75" customHeight="1">
      <c r="C681" s="16"/>
      <c r="D681" s="16"/>
      <c r="E681" s="16"/>
      <c r="F681" s="16"/>
      <c r="G681" s="16"/>
    </row>
    <row r="682" ht="15.75" customHeight="1">
      <c r="C682" s="16"/>
      <c r="D682" s="16"/>
      <c r="E682" s="16"/>
      <c r="F682" s="16"/>
      <c r="G682" s="16"/>
    </row>
    <row r="683" ht="15.75" customHeight="1">
      <c r="C683" s="16"/>
      <c r="D683" s="16"/>
      <c r="E683" s="16"/>
      <c r="F683" s="16"/>
      <c r="G683" s="16"/>
    </row>
    <row r="684" ht="15.75" customHeight="1">
      <c r="C684" s="16"/>
      <c r="D684" s="16"/>
      <c r="E684" s="16"/>
      <c r="F684" s="16"/>
      <c r="G684" s="16"/>
    </row>
    <row r="685" ht="15.75" customHeight="1">
      <c r="C685" s="16"/>
      <c r="D685" s="16"/>
      <c r="E685" s="16"/>
      <c r="F685" s="16"/>
      <c r="G685" s="16"/>
    </row>
    <row r="686" ht="15.75" customHeight="1">
      <c r="C686" s="16"/>
      <c r="D686" s="16"/>
      <c r="E686" s="16"/>
      <c r="F686" s="16"/>
      <c r="G686" s="16"/>
    </row>
    <row r="687" ht="15.75" customHeight="1">
      <c r="C687" s="16"/>
      <c r="D687" s="16"/>
      <c r="E687" s="16"/>
      <c r="F687" s="16"/>
      <c r="G687" s="16"/>
    </row>
    <row r="688" ht="15.75" customHeight="1">
      <c r="C688" s="16"/>
      <c r="D688" s="16"/>
      <c r="E688" s="16"/>
      <c r="F688" s="16"/>
      <c r="G688" s="16"/>
    </row>
    <row r="689" ht="15.75" customHeight="1">
      <c r="C689" s="16"/>
      <c r="D689" s="16"/>
      <c r="E689" s="16"/>
      <c r="F689" s="16"/>
      <c r="G689" s="16"/>
    </row>
    <row r="690" ht="15.75" customHeight="1">
      <c r="C690" s="16"/>
      <c r="D690" s="16"/>
      <c r="E690" s="16"/>
      <c r="F690" s="16"/>
      <c r="G690" s="16"/>
    </row>
    <row r="691" ht="15.75" customHeight="1">
      <c r="C691" s="16"/>
      <c r="D691" s="16"/>
      <c r="E691" s="16"/>
      <c r="F691" s="16"/>
      <c r="G691" s="16"/>
    </row>
    <row r="692" ht="15.75" customHeight="1">
      <c r="C692" s="16"/>
      <c r="D692" s="16"/>
      <c r="E692" s="16"/>
      <c r="F692" s="16"/>
      <c r="G692" s="16"/>
    </row>
    <row r="693" ht="15.75" customHeight="1">
      <c r="C693" s="16"/>
      <c r="D693" s="16"/>
      <c r="E693" s="16"/>
      <c r="F693" s="16"/>
      <c r="G693" s="16"/>
    </row>
    <row r="694" ht="15.75" customHeight="1">
      <c r="C694" s="16"/>
      <c r="D694" s="16"/>
      <c r="E694" s="16"/>
      <c r="F694" s="16"/>
      <c r="G694" s="16"/>
    </row>
    <row r="695" ht="15.75" customHeight="1">
      <c r="C695" s="16"/>
      <c r="D695" s="16"/>
      <c r="E695" s="16"/>
      <c r="F695" s="16"/>
      <c r="G695" s="16"/>
    </row>
    <row r="696" ht="15.75" customHeight="1">
      <c r="C696" s="16"/>
      <c r="D696" s="16"/>
      <c r="E696" s="16"/>
      <c r="F696" s="16"/>
      <c r="G696" s="16"/>
    </row>
    <row r="697" ht="15.75" customHeight="1">
      <c r="C697" s="16"/>
      <c r="D697" s="16"/>
      <c r="E697" s="16"/>
      <c r="F697" s="16"/>
      <c r="G697" s="16"/>
    </row>
    <row r="698" ht="15.75" customHeight="1">
      <c r="C698" s="16"/>
      <c r="D698" s="16"/>
      <c r="E698" s="16"/>
      <c r="F698" s="16"/>
      <c r="G698" s="16"/>
    </row>
    <row r="699" ht="15.75" customHeight="1">
      <c r="C699" s="16"/>
      <c r="D699" s="16"/>
      <c r="E699" s="16"/>
      <c r="F699" s="16"/>
      <c r="G699" s="16"/>
    </row>
    <row r="700" ht="15.75" customHeight="1">
      <c r="C700" s="16"/>
      <c r="D700" s="16"/>
      <c r="E700" s="16"/>
      <c r="F700" s="16"/>
      <c r="G700" s="16"/>
    </row>
    <row r="701" ht="15.75" customHeight="1">
      <c r="C701" s="16"/>
      <c r="D701" s="16"/>
      <c r="E701" s="16"/>
      <c r="F701" s="16"/>
      <c r="G701" s="16"/>
    </row>
    <row r="702" ht="15.75" customHeight="1">
      <c r="C702" s="16"/>
      <c r="D702" s="16"/>
      <c r="E702" s="16"/>
      <c r="F702" s="16"/>
      <c r="G702" s="16"/>
    </row>
    <row r="703" ht="15.75" customHeight="1">
      <c r="C703" s="16"/>
      <c r="D703" s="16"/>
      <c r="E703" s="16"/>
      <c r="F703" s="16"/>
      <c r="G703" s="16"/>
    </row>
    <row r="704" ht="15.75" customHeight="1">
      <c r="C704" s="16"/>
      <c r="D704" s="16"/>
      <c r="E704" s="16"/>
      <c r="F704" s="16"/>
      <c r="G704" s="16"/>
    </row>
    <row r="705" ht="15.75" customHeight="1">
      <c r="C705" s="16"/>
      <c r="D705" s="16"/>
      <c r="E705" s="16"/>
      <c r="F705" s="16"/>
      <c r="G705" s="16"/>
    </row>
    <row r="706" ht="15.75" customHeight="1">
      <c r="C706" s="16"/>
      <c r="D706" s="16"/>
      <c r="E706" s="16"/>
      <c r="F706" s="16"/>
      <c r="G706" s="16"/>
    </row>
    <row r="707" ht="15.75" customHeight="1">
      <c r="C707" s="16"/>
      <c r="D707" s="16"/>
      <c r="E707" s="16"/>
      <c r="F707" s="16"/>
      <c r="G707" s="16"/>
    </row>
    <row r="708" ht="15.75" customHeight="1">
      <c r="C708" s="16"/>
      <c r="D708" s="16"/>
      <c r="E708" s="16"/>
      <c r="F708" s="16"/>
      <c r="G708" s="16"/>
    </row>
    <row r="709" ht="15.75" customHeight="1">
      <c r="C709" s="16"/>
      <c r="D709" s="16"/>
      <c r="E709" s="16"/>
      <c r="F709" s="16"/>
      <c r="G709" s="16"/>
    </row>
    <row r="710" ht="15.75" customHeight="1">
      <c r="C710" s="16"/>
      <c r="D710" s="16"/>
      <c r="E710" s="16"/>
      <c r="F710" s="16"/>
      <c r="G710" s="16"/>
    </row>
    <row r="711" ht="15.75" customHeight="1">
      <c r="C711" s="16"/>
      <c r="D711" s="16"/>
      <c r="E711" s="16"/>
      <c r="F711" s="16"/>
      <c r="G711" s="16"/>
    </row>
    <row r="712" ht="15.75" customHeight="1">
      <c r="C712" s="16"/>
      <c r="D712" s="16"/>
      <c r="E712" s="16"/>
      <c r="F712" s="16"/>
      <c r="G712" s="16"/>
    </row>
    <row r="713" ht="15.75" customHeight="1">
      <c r="C713" s="16"/>
      <c r="D713" s="16"/>
      <c r="E713" s="16"/>
      <c r="F713" s="16"/>
      <c r="G713" s="16"/>
    </row>
    <row r="714" ht="15.75" customHeight="1">
      <c r="C714" s="16"/>
      <c r="D714" s="16"/>
      <c r="E714" s="16"/>
      <c r="F714" s="16"/>
      <c r="G714" s="16"/>
    </row>
    <row r="715" ht="15.75" customHeight="1">
      <c r="C715" s="16"/>
      <c r="D715" s="16"/>
      <c r="E715" s="16"/>
      <c r="F715" s="16"/>
      <c r="G715" s="16"/>
    </row>
    <row r="716" ht="15.75" customHeight="1">
      <c r="C716" s="16"/>
      <c r="D716" s="16"/>
      <c r="E716" s="16"/>
      <c r="F716" s="16"/>
      <c r="G716" s="16"/>
    </row>
    <row r="717" ht="15.75" customHeight="1">
      <c r="C717" s="16"/>
      <c r="D717" s="16"/>
      <c r="E717" s="16"/>
      <c r="F717" s="16"/>
      <c r="G717" s="16"/>
    </row>
    <row r="718" ht="15.75" customHeight="1">
      <c r="C718" s="16"/>
      <c r="D718" s="16"/>
      <c r="E718" s="16"/>
      <c r="F718" s="16"/>
      <c r="G718" s="16"/>
    </row>
    <row r="719" ht="15.75" customHeight="1">
      <c r="C719" s="16"/>
      <c r="D719" s="16"/>
      <c r="E719" s="16"/>
      <c r="F719" s="16"/>
      <c r="G719" s="16"/>
    </row>
    <row r="720" ht="15.75" customHeight="1">
      <c r="C720" s="16"/>
      <c r="D720" s="16"/>
      <c r="E720" s="16"/>
      <c r="F720" s="16"/>
      <c r="G720" s="16"/>
    </row>
    <row r="721" ht="15.75" customHeight="1">
      <c r="C721" s="16"/>
      <c r="D721" s="16"/>
      <c r="E721" s="16"/>
      <c r="F721" s="16"/>
      <c r="G721" s="16"/>
    </row>
    <row r="722" ht="15.75" customHeight="1">
      <c r="C722" s="16"/>
      <c r="D722" s="16"/>
      <c r="E722" s="16"/>
      <c r="F722" s="16"/>
      <c r="G722" s="16"/>
    </row>
    <row r="723" ht="15.75" customHeight="1">
      <c r="C723" s="16"/>
      <c r="D723" s="16"/>
      <c r="E723" s="16"/>
      <c r="F723" s="16"/>
      <c r="G723" s="16"/>
    </row>
    <row r="724" ht="15.75" customHeight="1">
      <c r="C724" s="16"/>
      <c r="D724" s="16"/>
      <c r="E724" s="16"/>
      <c r="F724" s="16"/>
      <c r="G724" s="16"/>
    </row>
    <row r="725" ht="15.75" customHeight="1">
      <c r="C725" s="16"/>
      <c r="D725" s="16"/>
      <c r="E725" s="16"/>
      <c r="F725" s="16"/>
      <c r="G725" s="16"/>
    </row>
    <row r="726" ht="15.75" customHeight="1">
      <c r="C726" s="16"/>
      <c r="D726" s="16"/>
      <c r="E726" s="16"/>
      <c r="F726" s="16"/>
      <c r="G726" s="16"/>
    </row>
    <row r="727" ht="15.75" customHeight="1">
      <c r="C727" s="16"/>
      <c r="D727" s="16"/>
      <c r="E727" s="16"/>
      <c r="F727" s="16"/>
      <c r="G727" s="16"/>
    </row>
    <row r="728" ht="15.75" customHeight="1">
      <c r="C728" s="16"/>
      <c r="D728" s="16"/>
      <c r="E728" s="16"/>
      <c r="F728" s="16"/>
      <c r="G728" s="16"/>
    </row>
    <row r="729" ht="15.75" customHeight="1">
      <c r="C729" s="16"/>
      <c r="D729" s="16"/>
      <c r="E729" s="16"/>
      <c r="F729" s="16"/>
      <c r="G729" s="16"/>
    </row>
    <row r="730" ht="15.75" customHeight="1">
      <c r="C730" s="16"/>
      <c r="D730" s="16"/>
      <c r="E730" s="16"/>
      <c r="F730" s="16"/>
      <c r="G730" s="16"/>
    </row>
    <row r="731" ht="15.75" customHeight="1">
      <c r="C731" s="16"/>
      <c r="D731" s="16"/>
      <c r="E731" s="16"/>
      <c r="F731" s="16"/>
      <c r="G731" s="16"/>
    </row>
    <row r="732" ht="15.75" customHeight="1">
      <c r="C732" s="16"/>
      <c r="D732" s="16"/>
      <c r="E732" s="16"/>
      <c r="F732" s="16"/>
      <c r="G732" s="16"/>
    </row>
    <row r="733" ht="15.75" customHeight="1">
      <c r="C733" s="16"/>
      <c r="D733" s="16"/>
      <c r="E733" s="16"/>
      <c r="F733" s="16"/>
      <c r="G733" s="16"/>
    </row>
    <row r="734" ht="15.75" customHeight="1">
      <c r="C734" s="16"/>
      <c r="D734" s="16"/>
      <c r="E734" s="16"/>
      <c r="F734" s="16"/>
      <c r="G734" s="16"/>
    </row>
    <row r="735" ht="15.75" customHeight="1">
      <c r="C735" s="16"/>
      <c r="D735" s="16"/>
      <c r="E735" s="16"/>
      <c r="F735" s="16"/>
      <c r="G735" s="16"/>
    </row>
    <row r="736" ht="15.75" customHeight="1">
      <c r="C736" s="16"/>
      <c r="D736" s="16"/>
      <c r="E736" s="16"/>
      <c r="F736" s="16"/>
      <c r="G736" s="16"/>
    </row>
    <row r="737" ht="15.75" customHeight="1">
      <c r="C737" s="16"/>
      <c r="D737" s="16"/>
      <c r="E737" s="16"/>
      <c r="F737" s="16"/>
      <c r="G737" s="16"/>
    </row>
    <row r="738" ht="15.75" customHeight="1">
      <c r="C738" s="16"/>
      <c r="D738" s="16"/>
      <c r="E738" s="16"/>
      <c r="F738" s="16"/>
      <c r="G738" s="16"/>
    </row>
    <row r="739" ht="15.75" customHeight="1">
      <c r="C739" s="16"/>
      <c r="D739" s="16"/>
      <c r="E739" s="16"/>
      <c r="F739" s="16"/>
      <c r="G739" s="16"/>
    </row>
    <row r="740" ht="15.75" customHeight="1">
      <c r="C740" s="16"/>
      <c r="D740" s="16"/>
      <c r="E740" s="16"/>
      <c r="F740" s="16"/>
      <c r="G740" s="16"/>
    </row>
    <row r="741" ht="15.75" customHeight="1">
      <c r="C741" s="16"/>
      <c r="D741" s="16"/>
      <c r="E741" s="16"/>
      <c r="F741" s="16"/>
      <c r="G741" s="16"/>
    </row>
    <row r="742" ht="15.75" customHeight="1">
      <c r="C742" s="16"/>
      <c r="D742" s="16"/>
      <c r="E742" s="16"/>
      <c r="F742" s="16"/>
      <c r="G742" s="16"/>
    </row>
    <row r="743" ht="15.75" customHeight="1">
      <c r="C743" s="16"/>
      <c r="D743" s="16"/>
      <c r="E743" s="16"/>
      <c r="F743" s="16"/>
      <c r="G743" s="16"/>
    </row>
    <row r="744" ht="15.75" customHeight="1">
      <c r="C744" s="16"/>
      <c r="D744" s="16"/>
      <c r="E744" s="16"/>
      <c r="F744" s="16"/>
      <c r="G744" s="16"/>
    </row>
    <row r="745" ht="15.75" customHeight="1">
      <c r="C745" s="16"/>
      <c r="D745" s="16"/>
      <c r="E745" s="16"/>
      <c r="F745" s="16"/>
      <c r="G745" s="16"/>
    </row>
    <row r="746" ht="15.75" customHeight="1">
      <c r="C746" s="16"/>
      <c r="D746" s="16"/>
      <c r="E746" s="16"/>
      <c r="F746" s="16"/>
      <c r="G746" s="16"/>
    </row>
    <row r="747" ht="15.75" customHeight="1">
      <c r="C747" s="16"/>
      <c r="D747" s="16"/>
      <c r="E747" s="16"/>
      <c r="F747" s="16"/>
      <c r="G747" s="16"/>
    </row>
    <row r="748" ht="15.75" customHeight="1">
      <c r="C748" s="16"/>
      <c r="D748" s="16"/>
      <c r="E748" s="16"/>
      <c r="F748" s="16"/>
      <c r="G748" s="16"/>
    </row>
    <row r="749" ht="15.75" customHeight="1">
      <c r="C749" s="16"/>
      <c r="D749" s="16"/>
      <c r="E749" s="16"/>
      <c r="F749" s="16"/>
      <c r="G749" s="16"/>
    </row>
    <row r="750" ht="15.75" customHeight="1">
      <c r="C750" s="16"/>
      <c r="D750" s="16"/>
      <c r="E750" s="16"/>
      <c r="F750" s="16"/>
      <c r="G750" s="16"/>
    </row>
    <row r="751" ht="15.75" customHeight="1">
      <c r="C751" s="16"/>
      <c r="D751" s="16"/>
      <c r="E751" s="16"/>
      <c r="F751" s="16"/>
      <c r="G751" s="16"/>
    </row>
    <row r="752" ht="15.75" customHeight="1">
      <c r="C752" s="16"/>
      <c r="D752" s="16"/>
      <c r="E752" s="16"/>
      <c r="F752" s="16"/>
      <c r="G752" s="16"/>
    </row>
    <row r="753" ht="15.75" customHeight="1">
      <c r="C753" s="16"/>
      <c r="D753" s="16"/>
      <c r="E753" s="16"/>
      <c r="F753" s="16"/>
      <c r="G753" s="16"/>
    </row>
    <row r="754" ht="15.75" customHeight="1">
      <c r="C754" s="16"/>
      <c r="D754" s="16"/>
      <c r="E754" s="16"/>
      <c r="F754" s="16"/>
      <c r="G754" s="16"/>
    </row>
    <row r="755" ht="15.75" customHeight="1">
      <c r="C755" s="16"/>
      <c r="D755" s="16"/>
      <c r="E755" s="16"/>
      <c r="F755" s="16"/>
      <c r="G755" s="16"/>
    </row>
    <row r="756" ht="15.75" customHeight="1">
      <c r="C756" s="16"/>
      <c r="D756" s="16"/>
      <c r="E756" s="16"/>
      <c r="F756" s="16"/>
      <c r="G756" s="16"/>
    </row>
    <row r="757" ht="15.75" customHeight="1">
      <c r="C757" s="16"/>
      <c r="D757" s="16"/>
      <c r="E757" s="16"/>
      <c r="F757" s="16"/>
      <c r="G757" s="16"/>
    </row>
    <row r="758" ht="15.75" customHeight="1">
      <c r="C758" s="16"/>
      <c r="D758" s="16"/>
      <c r="E758" s="16"/>
      <c r="F758" s="16"/>
      <c r="G758" s="16"/>
    </row>
    <row r="759" ht="15.75" customHeight="1">
      <c r="C759" s="16"/>
      <c r="D759" s="16"/>
      <c r="E759" s="16"/>
      <c r="F759" s="16"/>
      <c r="G759" s="16"/>
    </row>
    <row r="760" ht="15.75" customHeight="1">
      <c r="C760" s="16"/>
      <c r="D760" s="16"/>
      <c r="E760" s="16"/>
      <c r="F760" s="16"/>
      <c r="G760" s="16"/>
    </row>
    <row r="761" ht="15.75" customHeight="1">
      <c r="C761" s="16"/>
      <c r="D761" s="16"/>
      <c r="E761" s="16"/>
      <c r="F761" s="16"/>
      <c r="G761" s="16"/>
    </row>
    <row r="762" ht="15.75" customHeight="1">
      <c r="C762" s="16"/>
      <c r="D762" s="16"/>
      <c r="E762" s="16"/>
      <c r="F762" s="16"/>
      <c r="G762" s="16"/>
    </row>
    <row r="763" ht="15.75" customHeight="1">
      <c r="C763" s="16"/>
      <c r="D763" s="16"/>
      <c r="E763" s="16"/>
      <c r="F763" s="16"/>
      <c r="G763" s="16"/>
    </row>
    <row r="764" ht="15.75" customHeight="1">
      <c r="C764" s="16"/>
      <c r="D764" s="16"/>
      <c r="E764" s="16"/>
      <c r="F764" s="16"/>
      <c r="G764" s="16"/>
    </row>
    <row r="765" ht="15.75" customHeight="1">
      <c r="C765" s="16"/>
      <c r="D765" s="16"/>
      <c r="E765" s="16"/>
      <c r="F765" s="16"/>
      <c r="G765" s="16"/>
    </row>
    <row r="766" ht="15.75" customHeight="1">
      <c r="C766" s="16"/>
      <c r="D766" s="16"/>
      <c r="E766" s="16"/>
      <c r="F766" s="16"/>
      <c r="G766" s="16"/>
    </row>
    <row r="767" ht="15.75" customHeight="1">
      <c r="C767" s="16"/>
      <c r="D767" s="16"/>
      <c r="E767" s="16"/>
      <c r="F767" s="16"/>
      <c r="G767" s="16"/>
    </row>
    <row r="768" ht="15.75" customHeight="1">
      <c r="C768" s="16"/>
      <c r="D768" s="16"/>
      <c r="E768" s="16"/>
      <c r="F768" s="16"/>
      <c r="G768" s="16"/>
    </row>
    <row r="769" ht="15.75" customHeight="1">
      <c r="C769" s="16"/>
      <c r="D769" s="16"/>
      <c r="E769" s="16"/>
      <c r="F769" s="16"/>
      <c r="G769" s="16"/>
    </row>
    <row r="770" ht="15.75" customHeight="1">
      <c r="C770" s="16"/>
      <c r="D770" s="16"/>
      <c r="E770" s="16"/>
      <c r="F770" s="16"/>
      <c r="G770" s="16"/>
    </row>
    <row r="771" ht="15.75" customHeight="1">
      <c r="C771" s="16"/>
      <c r="D771" s="16"/>
      <c r="E771" s="16"/>
      <c r="F771" s="16"/>
      <c r="G771" s="16"/>
    </row>
    <row r="772" ht="15.75" customHeight="1">
      <c r="C772" s="16"/>
      <c r="D772" s="16"/>
      <c r="E772" s="16"/>
      <c r="F772" s="16"/>
      <c r="G772" s="16"/>
    </row>
    <row r="773" ht="15.75" customHeight="1">
      <c r="C773" s="16"/>
      <c r="D773" s="16"/>
      <c r="E773" s="16"/>
      <c r="F773" s="16"/>
      <c r="G773" s="16"/>
    </row>
    <row r="774" ht="15.75" customHeight="1">
      <c r="C774" s="16"/>
      <c r="D774" s="16"/>
      <c r="E774" s="16"/>
      <c r="F774" s="16"/>
      <c r="G774" s="16"/>
    </row>
    <row r="775" ht="15.75" customHeight="1">
      <c r="C775" s="16"/>
      <c r="D775" s="16"/>
      <c r="E775" s="16"/>
      <c r="F775" s="16"/>
      <c r="G775" s="16"/>
    </row>
    <row r="776" ht="15.75" customHeight="1">
      <c r="C776" s="16"/>
      <c r="D776" s="16"/>
      <c r="E776" s="16"/>
      <c r="F776" s="16"/>
      <c r="G776" s="16"/>
    </row>
    <row r="777" ht="15.75" customHeight="1">
      <c r="C777" s="16"/>
      <c r="D777" s="16"/>
      <c r="E777" s="16"/>
      <c r="F777" s="16"/>
      <c r="G777" s="16"/>
    </row>
    <row r="778" ht="15.75" customHeight="1">
      <c r="C778" s="16"/>
      <c r="D778" s="16"/>
      <c r="E778" s="16"/>
      <c r="F778" s="16"/>
      <c r="G778" s="16"/>
    </row>
    <row r="779" ht="15.75" customHeight="1">
      <c r="C779" s="16"/>
      <c r="D779" s="16"/>
      <c r="E779" s="16"/>
      <c r="F779" s="16"/>
      <c r="G779" s="16"/>
    </row>
    <row r="780" ht="15.75" customHeight="1">
      <c r="C780" s="16"/>
      <c r="D780" s="16"/>
      <c r="E780" s="16"/>
      <c r="F780" s="16"/>
      <c r="G780" s="16"/>
    </row>
    <row r="781" ht="15.75" customHeight="1">
      <c r="C781" s="16"/>
      <c r="D781" s="16"/>
      <c r="E781" s="16"/>
      <c r="F781" s="16"/>
      <c r="G781" s="16"/>
    </row>
    <row r="782" ht="15.75" customHeight="1">
      <c r="C782" s="16"/>
      <c r="D782" s="16"/>
      <c r="E782" s="16"/>
      <c r="F782" s="16"/>
      <c r="G782" s="16"/>
    </row>
    <row r="783" ht="15.75" customHeight="1">
      <c r="C783" s="16"/>
      <c r="D783" s="16"/>
      <c r="E783" s="16"/>
      <c r="F783" s="16"/>
      <c r="G783" s="16"/>
    </row>
    <row r="784" ht="15.75" customHeight="1">
      <c r="C784" s="16"/>
      <c r="D784" s="16"/>
      <c r="E784" s="16"/>
      <c r="F784" s="16"/>
      <c r="G784" s="16"/>
    </row>
    <row r="785" ht="15.75" customHeight="1">
      <c r="C785" s="16"/>
      <c r="D785" s="16"/>
      <c r="E785" s="16"/>
      <c r="F785" s="16"/>
      <c r="G785" s="16"/>
    </row>
    <row r="786" ht="15.75" customHeight="1">
      <c r="C786" s="16"/>
      <c r="D786" s="16"/>
      <c r="E786" s="16"/>
      <c r="F786" s="16"/>
      <c r="G786" s="16"/>
    </row>
    <row r="787" ht="15.75" customHeight="1">
      <c r="C787" s="16"/>
      <c r="D787" s="16"/>
      <c r="E787" s="16"/>
      <c r="F787" s="16"/>
      <c r="G787" s="16"/>
    </row>
    <row r="788" ht="15.75" customHeight="1">
      <c r="C788" s="16"/>
      <c r="D788" s="16"/>
      <c r="E788" s="16"/>
      <c r="F788" s="16"/>
      <c r="G788" s="16"/>
    </row>
    <row r="789" ht="15.75" customHeight="1">
      <c r="C789" s="16"/>
      <c r="D789" s="16"/>
      <c r="E789" s="16"/>
      <c r="F789" s="16"/>
      <c r="G789" s="16"/>
    </row>
    <row r="790" ht="15.75" customHeight="1">
      <c r="C790" s="16"/>
      <c r="D790" s="16"/>
      <c r="E790" s="16"/>
      <c r="F790" s="16"/>
      <c r="G790" s="16"/>
    </row>
    <row r="791" ht="15.75" customHeight="1">
      <c r="C791" s="16"/>
      <c r="D791" s="16"/>
      <c r="E791" s="16"/>
      <c r="F791" s="16"/>
      <c r="G791" s="16"/>
    </row>
    <row r="792" ht="15.75" customHeight="1">
      <c r="C792" s="16"/>
      <c r="D792" s="16"/>
      <c r="E792" s="16"/>
      <c r="F792" s="16"/>
      <c r="G792" s="16"/>
    </row>
    <row r="793" ht="15.75" customHeight="1">
      <c r="C793" s="16"/>
      <c r="D793" s="16"/>
      <c r="E793" s="16"/>
      <c r="F793" s="16"/>
      <c r="G793" s="16"/>
    </row>
    <row r="794" ht="15.75" customHeight="1">
      <c r="C794" s="16"/>
      <c r="D794" s="16"/>
      <c r="E794" s="16"/>
      <c r="F794" s="16"/>
      <c r="G794" s="16"/>
    </row>
    <row r="795" ht="15.75" customHeight="1">
      <c r="C795" s="16"/>
      <c r="D795" s="16"/>
      <c r="E795" s="16"/>
      <c r="F795" s="16"/>
      <c r="G795" s="16"/>
    </row>
    <row r="796" ht="15.75" customHeight="1">
      <c r="C796" s="16"/>
      <c r="D796" s="16"/>
      <c r="E796" s="16"/>
      <c r="F796" s="16"/>
      <c r="G796" s="16"/>
    </row>
    <row r="797" ht="15.75" customHeight="1">
      <c r="C797" s="16"/>
      <c r="D797" s="16"/>
      <c r="E797" s="16"/>
      <c r="F797" s="16"/>
      <c r="G797" s="16"/>
    </row>
    <row r="798" ht="15.75" customHeight="1">
      <c r="C798" s="16"/>
      <c r="D798" s="16"/>
      <c r="E798" s="16"/>
      <c r="F798" s="16"/>
      <c r="G798" s="16"/>
    </row>
    <row r="799" ht="15.75" customHeight="1">
      <c r="C799" s="16"/>
      <c r="D799" s="16"/>
      <c r="E799" s="16"/>
      <c r="F799" s="16"/>
      <c r="G799" s="16"/>
    </row>
    <row r="800" ht="15.75" customHeight="1">
      <c r="C800" s="16"/>
      <c r="D800" s="16"/>
      <c r="E800" s="16"/>
      <c r="F800" s="16"/>
      <c r="G800" s="16"/>
    </row>
    <row r="801" ht="15.75" customHeight="1">
      <c r="C801" s="16"/>
      <c r="D801" s="16"/>
      <c r="E801" s="16"/>
      <c r="F801" s="16"/>
      <c r="G801" s="16"/>
    </row>
    <row r="802" ht="15.75" customHeight="1">
      <c r="C802" s="16"/>
      <c r="D802" s="16"/>
      <c r="E802" s="16"/>
      <c r="F802" s="16"/>
      <c r="G802" s="16"/>
    </row>
    <row r="803" ht="15.75" customHeight="1">
      <c r="C803" s="16"/>
      <c r="D803" s="16"/>
      <c r="E803" s="16"/>
      <c r="F803" s="16"/>
      <c r="G803" s="16"/>
    </row>
    <row r="804" ht="15.75" customHeight="1">
      <c r="C804" s="16"/>
      <c r="D804" s="16"/>
      <c r="E804" s="16"/>
      <c r="F804" s="16"/>
      <c r="G804" s="16"/>
    </row>
    <row r="805" ht="15.75" customHeight="1">
      <c r="C805" s="16"/>
      <c r="D805" s="16"/>
      <c r="E805" s="16"/>
      <c r="F805" s="16"/>
      <c r="G805" s="16"/>
    </row>
    <row r="806" ht="15.75" customHeight="1">
      <c r="C806" s="16"/>
      <c r="D806" s="16"/>
      <c r="E806" s="16"/>
      <c r="F806" s="16"/>
      <c r="G806" s="16"/>
    </row>
    <row r="807" ht="15.75" customHeight="1">
      <c r="C807" s="16"/>
      <c r="D807" s="16"/>
      <c r="E807" s="16"/>
      <c r="F807" s="16"/>
      <c r="G807" s="16"/>
    </row>
    <row r="808" ht="15.75" customHeight="1">
      <c r="C808" s="16"/>
      <c r="D808" s="16"/>
      <c r="E808" s="16"/>
      <c r="F808" s="16"/>
      <c r="G808" s="16"/>
    </row>
    <row r="809" ht="15.75" customHeight="1">
      <c r="C809" s="16"/>
      <c r="D809" s="16"/>
      <c r="E809" s="16"/>
      <c r="F809" s="16"/>
      <c r="G809" s="16"/>
    </row>
    <row r="810" ht="15.75" customHeight="1">
      <c r="C810" s="16"/>
      <c r="D810" s="16"/>
      <c r="E810" s="16"/>
      <c r="F810" s="16"/>
      <c r="G810" s="16"/>
    </row>
    <row r="811" ht="15.75" customHeight="1">
      <c r="C811" s="16"/>
      <c r="D811" s="16"/>
      <c r="E811" s="16"/>
      <c r="F811" s="16"/>
      <c r="G811" s="16"/>
    </row>
    <row r="812" ht="15.75" customHeight="1">
      <c r="C812" s="16"/>
      <c r="D812" s="16"/>
      <c r="E812" s="16"/>
      <c r="F812" s="16"/>
      <c r="G812" s="16"/>
    </row>
    <row r="813" ht="15.75" customHeight="1">
      <c r="C813" s="16"/>
      <c r="D813" s="16"/>
      <c r="E813" s="16"/>
      <c r="F813" s="16"/>
      <c r="G813" s="16"/>
    </row>
    <row r="814" ht="15.75" customHeight="1">
      <c r="C814" s="16"/>
      <c r="D814" s="16"/>
      <c r="E814" s="16"/>
      <c r="F814" s="16"/>
      <c r="G814" s="16"/>
    </row>
    <row r="815" ht="15.75" customHeight="1">
      <c r="C815" s="16"/>
      <c r="D815" s="16"/>
      <c r="E815" s="16"/>
      <c r="F815" s="16"/>
      <c r="G815" s="16"/>
    </row>
    <row r="816" ht="15.75" customHeight="1">
      <c r="C816" s="16"/>
      <c r="D816" s="16"/>
      <c r="E816" s="16"/>
      <c r="F816" s="16"/>
      <c r="G816" s="16"/>
    </row>
    <row r="817" ht="15.75" customHeight="1">
      <c r="C817" s="16"/>
      <c r="D817" s="16"/>
      <c r="E817" s="16"/>
      <c r="F817" s="16"/>
      <c r="G817" s="16"/>
    </row>
    <row r="818" ht="15.75" customHeight="1">
      <c r="C818" s="16"/>
      <c r="D818" s="16"/>
      <c r="E818" s="16"/>
      <c r="F818" s="16"/>
      <c r="G818" s="16"/>
    </row>
    <row r="819" ht="15.75" customHeight="1">
      <c r="C819" s="16"/>
      <c r="D819" s="16"/>
      <c r="E819" s="16"/>
      <c r="F819" s="16"/>
      <c r="G819" s="16"/>
    </row>
    <row r="820" ht="15.75" customHeight="1">
      <c r="C820" s="16"/>
      <c r="D820" s="16"/>
      <c r="E820" s="16"/>
      <c r="F820" s="16"/>
      <c r="G820" s="16"/>
    </row>
    <row r="821" ht="15.75" customHeight="1">
      <c r="C821" s="16"/>
      <c r="D821" s="16"/>
      <c r="E821" s="16"/>
      <c r="F821" s="16"/>
      <c r="G821" s="16"/>
    </row>
    <row r="822" ht="15.75" customHeight="1">
      <c r="C822" s="16"/>
      <c r="D822" s="16"/>
      <c r="E822" s="16"/>
      <c r="F822" s="16"/>
      <c r="G822" s="16"/>
    </row>
    <row r="823" ht="15.75" customHeight="1">
      <c r="C823" s="16"/>
      <c r="D823" s="16"/>
      <c r="E823" s="16"/>
      <c r="F823" s="16"/>
      <c r="G823" s="16"/>
    </row>
    <row r="824" ht="15.75" customHeight="1">
      <c r="C824" s="16"/>
      <c r="D824" s="16"/>
      <c r="E824" s="16"/>
      <c r="F824" s="16"/>
      <c r="G824" s="16"/>
    </row>
    <row r="825" ht="15.75" customHeight="1">
      <c r="C825" s="16"/>
      <c r="D825" s="16"/>
      <c r="E825" s="16"/>
      <c r="F825" s="16"/>
      <c r="G825" s="16"/>
    </row>
    <row r="826" ht="15.75" customHeight="1">
      <c r="C826" s="16"/>
      <c r="D826" s="16"/>
      <c r="E826" s="16"/>
      <c r="F826" s="16"/>
      <c r="G826" s="16"/>
    </row>
    <row r="827" ht="15.75" customHeight="1">
      <c r="C827" s="16"/>
      <c r="D827" s="16"/>
      <c r="E827" s="16"/>
      <c r="F827" s="16"/>
      <c r="G827" s="16"/>
    </row>
    <row r="828" ht="15.75" customHeight="1">
      <c r="C828" s="16"/>
      <c r="D828" s="16"/>
      <c r="E828" s="16"/>
      <c r="F828" s="16"/>
      <c r="G828" s="16"/>
    </row>
    <row r="829" ht="15.75" customHeight="1">
      <c r="C829" s="16"/>
      <c r="D829" s="16"/>
      <c r="E829" s="16"/>
      <c r="F829" s="16"/>
      <c r="G829" s="16"/>
    </row>
    <row r="830" ht="15.75" customHeight="1">
      <c r="C830" s="16"/>
      <c r="D830" s="16"/>
      <c r="E830" s="16"/>
      <c r="F830" s="16"/>
      <c r="G830" s="16"/>
    </row>
    <row r="831" ht="15.75" customHeight="1">
      <c r="C831" s="16"/>
      <c r="D831" s="16"/>
      <c r="E831" s="16"/>
      <c r="F831" s="16"/>
      <c r="G831" s="16"/>
    </row>
    <row r="832" ht="15.75" customHeight="1">
      <c r="C832" s="16"/>
      <c r="D832" s="16"/>
      <c r="E832" s="16"/>
      <c r="F832" s="16"/>
      <c r="G832" s="16"/>
    </row>
    <row r="833" ht="15.75" customHeight="1">
      <c r="C833" s="16"/>
      <c r="D833" s="16"/>
      <c r="E833" s="16"/>
      <c r="F833" s="16"/>
      <c r="G833" s="16"/>
    </row>
    <row r="834" ht="15.75" customHeight="1">
      <c r="C834" s="16"/>
      <c r="D834" s="16"/>
      <c r="E834" s="16"/>
      <c r="F834" s="16"/>
      <c r="G834" s="16"/>
    </row>
    <row r="835" ht="15.75" customHeight="1">
      <c r="C835" s="16"/>
      <c r="D835" s="16"/>
      <c r="E835" s="16"/>
      <c r="F835" s="16"/>
      <c r="G835" s="16"/>
    </row>
    <row r="836" ht="15.75" customHeight="1">
      <c r="C836" s="16"/>
      <c r="D836" s="16"/>
      <c r="E836" s="16"/>
      <c r="F836" s="16"/>
      <c r="G836" s="16"/>
    </row>
    <row r="837" ht="15.75" customHeight="1">
      <c r="C837" s="16"/>
      <c r="D837" s="16"/>
      <c r="E837" s="16"/>
      <c r="F837" s="16"/>
      <c r="G837" s="16"/>
    </row>
    <row r="838" ht="15.75" customHeight="1">
      <c r="C838" s="16"/>
      <c r="D838" s="16"/>
      <c r="E838" s="16"/>
      <c r="F838" s="16"/>
      <c r="G838" s="16"/>
    </row>
    <row r="839" ht="15.75" customHeight="1">
      <c r="C839" s="16"/>
      <c r="D839" s="16"/>
      <c r="E839" s="16"/>
      <c r="F839" s="16"/>
      <c r="G839" s="16"/>
    </row>
    <row r="840" ht="15.75" customHeight="1">
      <c r="C840" s="16"/>
      <c r="D840" s="16"/>
      <c r="E840" s="16"/>
      <c r="F840" s="16"/>
      <c r="G840" s="16"/>
    </row>
    <row r="841" ht="15.75" customHeight="1">
      <c r="C841" s="16"/>
      <c r="D841" s="16"/>
      <c r="E841" s="16"/>
      <c r="F841" s="16"/>
      <c r="G841" s="16"/>
    </row>
    <row r="842" ht="15.75" customHeight="1">
      <c r="C842" s="16"/>
      <c r="D842" s="16"/>
      <c r="E842" s="16"/>
      <c r="F842" s="16"/>
      <c r="G842" s="16"/>
    </row>
    <row r="843" ht="15.75" customHeight="1">
      <c r="C843" s="16"/>
      <c r="D843" s="16"/>
      <c r="E843" s="16"/>
      <c r="F843" s="16"/>
      <c r="G843" s="16"/>
    </row>
    <row r="844" ht="15.75" customHeight="1">
      <c r="C844" s="16"/>
      <c r="D844" s="16"/>
      <c r="E844" s="16"/>
      <c r="F844" s="16"/>
      <c r="G844" s="16"/>
    </row>
    <row r="845" ht="15.75" customHeight="1">
      <c r="C845" s="16"/>
      <c r="D845" s="16"/>
      <c r="E845" s="16"/>
      <c r="F845" s="16"/>
      <c r="G845" s="16"/>
    </row>
    <row r="846" ht="15.75" customHeight="1">
      <c r="C846" s="16"/>
      <c r="D846" s="16"/>
      <c r="E846" s="16"/>
      <c r="F846" s="16"/>
      <c r="G846" s="16"/>
    </row>
    <row r="847" ht="15.75" customHeight="1">
      <c r="C847" s="16"/>
      <c r="D847" s="16"/>
      <c r="E847" s="16"/>
      <c r="F847" s="16"/>
      <c r="G847" s="16"/>
    </row>
    <row r="848" ht="15.75" customHeight="1">
      <c r="C848" s="16"/>
      <c r="D848" s="16"/>
      <c r="E848" s="16"/>
      <c r="F848" s="16"/>
      <c r="G848" s="16"/>
    </row>
    <row r="849" ht="15.75" customHeight="1">
      <c r="C849" s="16"/>
      <c r="D849" s="16"/>
      <c r="E849" s="16"/>
      <c r="F849" s="16"/>
      <c r="G849" s="16"/>
    </row>
    <row r="850" ht="15.75" customHeight="1">
      <c r="C850" s="16"/>
      <c r="D850" s="16"/>
      <c r="E850" s="16"/>
      <c r="F850" s="16"/>
      <c r="G850" s="16"/>
    </row>
    <row r="851" ht="15.75" customHeight="1">
      <c r="C851" s="16"/>
      <c r="D851" s="16"/>
      <c r="E851" s="16"/>
      <c r="F851" s="16"/>
      <c r="G851" s="16"/>
    </row>
    <row r="852" ht="15.75" customHeight="1">
      <c r="C852" s="16"/>
      <c r="D852" s="16"/>
      <c r="E852" s="16"/>
      <c r="F852" s="16"/>
      <c r="G852" s="16"/>
    </row>
    <row r="853" ht="15.75" customHeight="1">
      <c r="C853" s="16"/>
      <c r="D853" s="16"/>
      <c r="E853" s="16"/>
      <c r="F853" s="16"/>
      <c r="G853" s="16"/>
    </row>
    <row r="854" ht="15.75" customHeight="1">
      <c r="C854" s="16"/>
      <c r="D854" s="16"/>
      <c r="E854" s="16"/>
      <c r="F854" s="16"/>
      <c r="G854" s="16"/>
    </row>
    <row r="855" ht="15.75" customHeight="1">
      <c r="C855" s="16"/>
      <c r="D855" s="16"/>
      <c r="E855" s="16"/>
      <c r="F855" s="16"/>
      <c r="G855" s="16"/>
    </row>
    <row r="856" ht="15.75" customHeight="1">
      <c r="C856" s="16"/>
      <c r="D856" s="16"/>
      <c r="E856" s="16"/>
      <c r="F856" s="16"/>
      <c r="G856" s="16"/>
    </row>
    <row r="857" ht="15.75" customHeight="1">
      <c r="C857" s="16"/>
      <c r="D857" s="16"/>
      <c r="E857" s="16"/>
      <c r="F857" s="16"/>
      <c r="G857" s="16"/>
    </row>
    <row r="858" ht="15.75" customHeight="1">
      <c r="C858" s="16"/>
      <c r="D858" s="16"/>
      <c r="E858" s="16"/>
      <c r="F858" s="16"/>
      <c r="G858" s="16"/>
    </row>
    <row r="859" ht="15.75" customHeight="1">
      <c r="C859" s="16"/>
      <c r="D859" s="16"/>
      <c r="E859" s="16"/>
      <c r="F859" s="16"/>
      <c r="G859" s="16"/>
    </row>
    <row r="860" ht="15.75" customHeight="1">
      <c r="C860" s="16"/>
      <c r="D860" s="16"/>
      <c r="E860" s="16"/>
      <c r="F860" s="16"/>
      <c r="G860" s="16"/>
    </row>
    <row r="861" ht="15.75" customHeight="1">
      <c r="C861" s="16"/>
      <c r="D861" s="16"/>
      <c r="E861" s="16"/>
      <c r="F861" s="16"/>
      <c r="G861" s="16"/>
    </row>
    <row r="862" ht="15.75" customHeight="1">
      <c r="C862" s="16"/>
      <c r="D862" s="16"/>
      <c r="E862" s="16"/>
      <c r="F862" s="16"/>
      <c r="G862" s="16"/>
    </row>
    <row r="863" ht="15.75" customHeight="1">
      <c r="C863" s="16"/>
      <c r="D863" s="16"/>
      <c r="E863" s="16"/>
      <c r="F863" s="16"/>
      <c r="G863" s="16"/>
    </row>
    <row r="864" ht="15.75" customHeight="1">
      <c r="C864" s="16"/>
      <c r="D864" s="16"/>
      <c r="E864" s="16"/>
      <c r="F864" s="16"/>
      <c r="G864" s="16"/>
    </row>
    <row r="865" ht="15.75" customHeight="1">
      <c r="C865" s="16"/>
      <c r="D865" s="16"/>
      <c r="E865" s="16"/>
      <c r="F865" s="16"/>
      <c r="G865" s="16"/>
    </row>
    <row r="866" ht="15.75" customHeight="1">
      <c r="C866" s="16"/>
      <c r="D866" s="16"/>
      <c r="E866" s="16"/>
      <c r="F866" s="16"/>
      <c r="G866" s="16"/>
    </row>
    <row r="867" ht="15.75" customHeight="1">
      <c r="C867" s="16"/>
      <c r="D867" s="16"/>
      <c r="E867" s="16"/>
      <c r="F867" s="16"/>
      <c r="G867" s="16"/>
    </row>
    <row r="868" ht="15.75" customHeight="1">
      <c r="C868" s="16"/>
      <c r="D868" s="16"/>
      <c r="E868" s="16"/>
      <c r="F868" s="16"/>
      <c r="G868" s="16"/>
    </row>
    <row r="869" ht="15.75" customHeight="1">
      <c r="C869" s="16"/>
      <c r="D869" s="16"/>
      <c r="E869" s="16"/>
      <c r="F869" s="16"/>
      <c r="G869" s="16"/>
    </row>
    <row r="870" ht="15.75" customHeight="1">
      <c r="C870" s="16"/>
      <c r="D870" s="16"/>
      <c r="E870" s="16"/>
      <c r="F870" s="16"/>
      <c r="G870" s="16"/>
    </row>
    <row r="871" ht="15.75" customHeight="1">
      <c r="C871" s="16"/>
      <c r="D871" s="16"/>
      <c r="E871" s="16"/>
      <c r="F871" s="16"/>
      <c r="G871" s="16"/>
    </row>
    <row r="872" ht="15.75" customHeight="1">
      <c r="C872" s="16"/>
      <c r="D872" s="16"/>
      <c r="E872" s="16"/>
      <c r="F872" s="16"/>
      <c r="G872" s="16"/>
    </row>
    <row r="873" ht="15.75" customHeight="1">
      <c r="C873" s="16"/>
      <c r="D873" s="16"/>
      <c r="E873" s="16"/>
      <c r="F873" s="16"/>
      <c r="G873" s="16"/>
    </row>
    <row r="874" ht="15.75" customHeight="1">
      <c r="C874" s="16"/>
      <c r="D874" s="16"/>
      <c r="E874" s="16"/>
      <c r="F874" s="16"/>
      <c r="G874" s="16"/>
    </row>
    <row r="875" ht="15.75" customHeight="1">
      <c r="C875" s="16"/>
      <c r="D875" s="16"/>
      <c r="E875" s="16"/>
      <c r="F875" s="16"/>
      <c r="G875" s="16"/>
    </row>
    <row r="876" ht="15.75" customHeight="1">
      <c r="C876" s="16"/>
      <c r="D876" s="16"/>
      <c r="E876" s="16"/>
      <c r="F876" s="16"/>
      <c r="G876" s="16"/>
    </row>
    <row r="877" ht="15.75" customHeight="1">
      <c r="C877" s="16"/>
      <c r="D877" s="16"/>
      <c r="E877" s="16"/>
      <c r="F877" s="16"/>
      <c r="G877" s="16"/>
    </row>
    <row r="878" ht="15.75" customHeight="1">
      <c r="C878" s="16"/>
      <c r="D878" s="16"/>
      <c r="E878" s="16"/>
      <c r="F878" s="16"/>
      <c r="G878" s="16"/>
    </row>
    <row r="879" ht="15.75" customHeight="1">
      <c r="C879" s="16"/>
      <c r="D879" s="16"/>
      <c r="E879" s="16"/>
      <c r="F879" s="16"/>
      <c r="G879" s="16"/>
    </row>
    <row r="880" ht="15.75" customHeight="1">
      <c r="C880" s="16"/>
      <c r="D880" s="16"/>
      <c r="E880" s="16"/>
      <c r="F880" s="16"/>
      <c r="G880" s="16"/>
    </row>
    <row r="881" ht="15.75" customHeight="1">
      <c r="C881" s="16"/>
      <c r="D881" s="16"/>
      <c r="E881" s="16"/>
      <c r="F881" s="16"/>
      <c r="G881" s="16"/>
    </row>
    <row r="882" ht="15.75" customHeight="1">
      <c r="C882" s="16"/>
      <c r="D882" s="16"/>
      <c r="E882" s="16"/>
      <c r="F882" s="16"/>
      <c r="G882" s="16"/>
    </row>
    <row r="883" ht="15.75" customHeight="1">
      <c r="C883" s="16"/>
      <c r="D883" s="16"/>
      <c r="E883" s="16"/>
      <c r="F883" s="16"/>
      <c r="G883" s="16"/>
    </row>
    <row r="884" ht="15.75" customHeight="1">
      <c r="C884" s="16"/>
      <c r="D884" s="16"/>
      <c r="E884" s="16"/>
      <c r="F884" s="16"/>
      <c r="G884" s="16"/>
    </row>
    <row r="885" ht="15.75" customHeight="1">
      <c r="C885" s="16"/>
      <c r="D885" s="16"/>
      <c r="E885" s="16"/>
      <c r="F885" s="16"/>
      <c r="G885" s="16"/>
    </row>
    <row r="886" ht="15.75" customHeight="1">
      <c r="C886" s="16"/>
      <c r="D886" s="16"/>
      <c r="E886" s="16"/>
      <c r="F886" s="16"/>
      <c r="G886" s="16"/>
    </row>
    <row r="887" ht="15.75" customHeight="1">
      <c r="C887" s="16"/>
      <c r="D887" s="16"/>
      <c r="E887" s="16"/>
      <c r="F887" s="16"/>
      <c r="G887" s="16"/>
    </row>
    <row r="888" ht="15.75" customHeight="1">
      <c r="C888" s="16"/>
      <c r="D888" s="16"/>
      <c r="E888" s="16"/>
      <c r="F888" s="16"/>
      <c r="G888" s="16"/>
    </row>
    <row r="889" ht="15.75" customHeight="1">
      <c r="C889" s="16"/>
      <c r="D889" s="16"/>
      <c r="E889" s="16"/>
      <c r="F889" s="16"/>
      <c r="G889" s="16"/>
    </row>
    <row r="890" ht="15.75" customHeight="1">
      <c r="C890" s="16"/>
      <c r="D890" s="16"/>
      <c r="E890" s="16"/>
      <c r="F890" s="16"/>
      <c r="G890" s="16"/>
    </row>
    <row r="891" ht="15.75" customHeight="1">
      <c r="C891" s="16"/>
      <c r="D891" s="16"/>
      <c r="E891" s="16"/>
      <c r="F891" s="16"/>
      <c r="G891" s="16"/>
    </row>
    <row r="892" ht="15.75" customHeight="1">
      <c r="C892" s="16"/>
      <c r="D892" s="16"/>
      <c r="E892" s="16"/>
      <c r="F892" s="16"/>
      <c r="G892" s="16"/>
    </row>
    <row r="893" ht="15.75" customHeight="1">
      <c r="C893" s="16"/>
      <c r="D893" s="16"/>
      <c r="E893" s="16"/>
      <c r="F893" s="16"/>
      <c r="G893" s="16"/>
    </row>
    <row r="894" ht="15.75" customHeight="1">
      <c r="C894" s="16"/>
      <c r="D894" s="16"/>
      <c r="E894" s="16"/>
      <c r="F894" s="16"/>
      <c r="G894" s="16"/>
    </row>
    <row r="895" ht="15.75" customHeight="1">
      <c r="C895" s="16"/>
      <c r="D895" s="16"/>
      <c r="E895" s="16"/>
      <c r="F895" s="16"/>
      <c r="G895" s="16"/>
    </row>
    <row r="896" ht="15.75" customHeight="1">
      <c r="C896" s="16"/>
      <c r="D896" s="16"/>
      <c r="E896" s="16"/>
      <c r="F896" s="16"/>
      <c r="G896" s="16"/>
    </row>
    <row r="897" ht="15.75" customHeight="1">
      <c r="C897" s="16"/>
      <c r="D897" s="16"/>
      <c r="E897" s="16"/>
      <c r="F897" s="16"/>
      <c r="G897" s="16"/>
    </row>
    <row r="898" ht="15.75" customHeight="1">
      <c r="C898" s="16"/>
      <c r="D898" s="16"/>
      <c r="E898" s="16"/>
      <c r="F898" s="16"/>
      <c r="G898" s="16"/>
    </row>
    <row r="899" ht="15.75" customHeight="1">
      <c r="C899" s="16"/>
      <c r="D899" s="16"/>
      <c r="E899" s="16"/>
      <c r="F899" s="16"/>
      <c r="G899" s="16"/>
    </row>
    <row r="900" ht="15.75" customHeight="1">
      <c r="C900" s="16"/>
      <c r="D900" s="16"/>
      <c r="E900" s="16"/>
      <c r="F900" s="16"/>
      <c r="G900" s="16"/>
    </row>
    <row r="901" ht="15.75" customHeight="1">
      <c r="C901" s="16"/>
      <c r="D901" s="16"/>
      <c r="E901" s="16"/>
      <c r="F901" s="16"/>
      <c r="G901" s="16"/>
    </row>
    <row r="902" ht="15.75" customHeight="1">
      <c r="C902" s="16"/>
      <c r="D902" s="16"/>
      <c r="E902" s="16"/>
      <c r="F902" s="16"/>
      <c r="G902" s="16"/>
    </row>
    <row r="903" ht="15.75" customHeight="1">
      <c r="C903" s="16"/>
      <c r="D903" s="16"/>
      <c r="E903" s="16"/>
      <c r="F903" s="16"/>
      <c r="G903" s="16"/>
    </row>
    <row r="904" ht="15.75" customHeight="1">
      <c r="C904" s="16"/>
      <c r="D904" s="16"/>
      <c r="E904" s="16"/>
      <c r="F904" s="16"/>
      <c r="G904" s="16"/>
    </row>
    <row r="905" ht="15.75" customHeight="1">
      <c r="C905" s="16"/>
      <c r="D905" s="16"/>
      <c r="E905" s="16"/>
      <c r="F905" s="16"/>
      <c r="G905" s="16"/>
    </row>
    <row r="906" ht="15.75" customHeight="1">
      <c r="C906" s="16"/>
      <c r="D906" s="16"/>
      <c r="E906" s="16"/>
      <c r="F906" s="16"/>
      <c r="G906" s="16"/>
    </row>
    <row r="907" ht="15.75" customHeight="1">
      <c r="C907" s="16"/>
      <c r="D907" s="16"/>
      <c r="E907" s="16"/>
      <c r="F907" s="16"/>
      <c r="G907" s="16"/>
    </row>
    <row r="908" ht="15.75" customHeight="1">
      <c r="C908" s="16"/>
      <c r="D908" s="16"/>
      <c r="E908" s="16"/>
      <c r="F908" s="16"/>
      <c r="G908" s="16"/>
    </row>
    <row r="909" ht="15.75" customHeight="1">
      <c r="C909" s="16"/>
      <c r="D909" s="16"/>
      <c r="E909" s="16"/>
      <c r="F909" s="16"/>
      <c r="G909" s="16"/>
    </row>
    <row r="910" ht="15.75" customHeight="1">
      <c r="C910" s="16"/>
      <c r="D910" s="16"/>
      <c r="E910" s="16"/>
      <c r="F910" s="16"/>
      <c r="G910" s="16"/>
    </row>
    <row r="911" ht="15.75" customHeight="1">
      <c r="C911" s="16"/>
      <c r="D911" s="16"/>
      <c r="E911" s="16"/>
      <c r="F911" s="16"/>
      <c r="G911" s="16"/>
    </row>
    <row r="912" ht="15.75" customHeight="1">
      <c r="C912" s="16"/>
      <c r="D912" s="16"/>
      <c r="E912" s="16"/>
      <c r="F912" s="16"/>
      <c r="G912" s="16"/>
    </row>
    <row r="913" ht="15.75" customHeight="1">
      <c r="C913" s="16"/>
      <c r="D913" s="16"/>
      <c r="E913" s="16"/>
      <c r="F913" s="16"/>
      <c r="G913" s="16"/>
    </row>
    <row r="914" ht="15.75" customHeight="1">
      <c r="C914" s="16"/>
      <c r="D914" s="16"/>
      <c r="E914" s="16"/>
      <c r="F914" s="16"/>
      <c r="G914" s="16"/>
    </row>
    <row r="915" ht="15.75" customHeight="1">
      <c r="C915" s="16"/>
      <c r="D915" s="16"/>
      <c r="E915" s="16"/>
      <c r="F915" s="16"/>
      <c r="G915" s="16"/>
    </row>
    <row r="916" ht="15.75" customHeight="1">
      <c r="C916" s="16"/>
      <c r="D916" s="16"/>
      <c r="E916" s="16"/>
      <c r="F916" s="16"/>
      <c r="G916" s="16"/>
    </row>
    <row r="917" ht="15.75" customHeight="1">
      <c r="C917" s="16"/>
      <c r="D917" s="16"/>
      <c r="E917" s="16"/>
      <c r="F917" s="16"/>
      <c r="G917" s="16"/>
    </row>
    <row r="918" ht="15.75" customHeight="1">
      <c r="C918" s="16"/>
      <c r="D918" s="16"/>
      <c r="E918" s="16"/>
      <c r="F918" s="16"/>
      <c r="G918" s="16"/>
    </row>
    <row r="919" ht="15.75" customHeight="1">
      <c r="C919" s="16"/>
      <c r="D919" s="16"/>
      <c r="E919" s="16"/>
      <c r="F919" s="16"/>
      <c r="G919" s="16"/>
    </row>
    <row r="920" ht="15.75" customHeight="1">
      <c r="C920" s="16"/>
      <c r="D920" s="16"/>
      <c r="E920" s="16"/>
      <c r="F920" s="16"/>
      <c r="G920" s="16"/>
    </row>
    <row r="921" ht="15.75" customHeight="1">
      <c r="C921" s="16"/>
      <c r="D921" s="16"/>
      <c r="E921" s="16"/>
      <c r="F921" s="16"/>
      <c r="G921" s="16"/>
    </row>
    <row r="922" ht="15.75" customHeight="1">
      <c r="C922" s="16"/>
      <c r="D922" s="16"/>
      <c r="E922" s="16"/>
      <c r="F922" s="16"/>
      <c r="G922" s="16"/>
    </row>
    <row r="923" ht="15.75" customHeight="1">
      <c r="C923" s="16"/>
      <c r="D923" s="16"/>
      <c r="E923" s="16"/>
      <c r="F923" s="16"/>
      <c r="G923" s="16"/>
    </row>
    <row r="924" ht="15.75" customHeight="1">
      <c r="C924" s="16"/>
      <c r="D924" s="16"/>
      <c r="E924" s="16"/>
      <c r="F924" s="16"/>
      <c r="G924" s="16"/>
    </row>
    <row r="925" ht="15.75" customHeight="1">
      <c r="C925" s="16"/>
      <c r="D925" s="16"/>
      <c r="E925" s="16"/>
      <c r="F925" s="16"/>
      <c r="G925" s="16"/>
    </row>
    <row r="926" ht="15.75" customHeight="1">
      <c r="C926" s="16"/>
      <c r="D926" s="16"/>
      <c r="E926" s="16"/>
      <c r="F926" s="16"/>
      <c r="G926" s="16"/>
    </row>
    <row r="927" ht="15.75" customHeight="1">
      <c r="C927" s="16"/>
      <c r="D927" s="16"/>
      <c r="E927" s="16"/>
      <c r="F927" s="16"/>
      <c r="G927" s="16"/>
    </row>
    <row r="928" ht="15.75" customHeight="1">
      <c r="C928" s="16"/>
      <c r="D928" s="16"/>
      <c r="E928" s="16"/>
      <c r="F928" s="16"/>
      <c r="G928" s="16"/>
    </row>
    <row r="929" ht="15.75" customHeight="1">
      <c r="C929" s="16"/>
      <c r="D929" s="16"/>
      <c r="E929" s="16"/>
      <c r="F929" s="16"/>
      <c r="G929" s="16"/>
    </row>
    <row r="930" ht="15.75" customHeight="1">
      <c r="C930" s="16"/>
      <c r="D930" s="16"/>
      <c r="E930" s="16"/>
      <c r="F930" s="16"/>
      <c r="G930" s="16"/>
    </row>
    <row r="931" ht="15.75" customHeight="1">
      <c r="C931" s="16"/>
      <c r="D931" s="16"/>
      <c r="E931" s="16"/>
      <c r="F931" s="16"/>
      <c r="G931" s="16"/>
    </row>
    <row r="932" ht="15.75" customHeight="1">
      <c r="C932" s="16"/>
      <c r="D932" s="16"/>
      <c r="E932" s="16"/>
      <c r="F932" s="16"/>
      <c r="G932" s="16"/>
    </row>
    <row r="933" ht="15.75" customHeight="1">
      <c r="C933" s="16"/>
      <c r="D933" s="16"/>
      <c r="E933" s="16"/>
      <c r="F933" s="16"/>
      <c r="G933" s="16"/>
    </row>
    <row r="934" ht="15.75" customHeight="1">
      <c r="C934" s="16"/>
      <c r="D934" s="16"/>
      <c r="E934" s="16"/>
      <c r="F934" s="16"/>
      <c r="G934" s="16"/>
    </row>
    <row r="935" ht="15.75" customHeight="1">
      <c r="C935" s="16"/>
      <c r="D935" s="16"/>
      <c r="E935" s="16"/>
      <c r="F935" s="16"/>
      <c r="G935" s="16"/>
    </row>
    <row r="936" ht="15.75" customHeight="1">
      <c r="C936" s="16"/>
      <c r="D936" s="16"/>
      <c r="E936" s="16"/>
      <c r="F936" s="16"/>
      <c r="G936" s="16"/>
    </row>
    <row r="937" ht="15.75" customHeight="1">
      <c r="C937" s="16"/>
      <c r="D937" s="16"/>
      <c r="E937" s="16"/>
      <c r="F937" s="16"/>
      <c r="G937" s="16"/>
    </row>
    <row r="938" ht="15.75" customHeight="1">
      <c r="C938" s="16"/>
      <c r="D938" s="16"/>
      <c r="E938" s="16"/>
      <c r="F938" s="16"/>
      <c r="G938" s="16"/>
    </row>
    <row r="939" ht="15.75" customHeight="1">
      <c r="C939" s="16"/>
      <c r="D939" s="16"/>
      <c r="E939" s="16"/>
      <c r="F939" s="16"/>
      <c r="G939" s="16"/>
    </row>
    <row r="940" ht="15.75" customHeight="1">
      <c r="C940" s="16"/>
      <c r="D940" s="16"/>
      <c r="E940" s="16"/>
      <c r="F940" s="16"/>
      <c r="G940" s="16"/>
    </row>
    <row r="941" ht="15.75" customHeight="1">
      <c r="C941" s="16"/>
      <c r="D941" s="16"/>
      <c r="E941" s="16"/>
      <c r="F941" s="16"/>
      <c r="G941" s="16"/>
    </row>
    <row r="942" ht="15.75" customHeight="1">
      <c r="C942" s="16"/>
      <c r="D942" s="16"/>
      <c r="E942" s="16"/>
      <c r="F942" s="16"/>
      <c r="G942" s="16"/>
    </row>
    <row r="943" ht="15.75" customHeight="1">
      <c r="C943" s="16"/>
      <c r="D943" s="16"/>
      <c r="E943" s="16"/>
      <c r="F943" s="16"/>
      <c r="G943" s="16"/>
    </row>
    <row r="944" ht="15.75" customHeight="1">
      <c r="C944" s="16"/>
      <c r="D944" s="16"/>
      <c r="E944" s="16"/>
      <c r="F944" s="16"/>
      <c r="G944" s="16"/>
    </row>
    <row r="945" ht="15.75" customHeight="1">
      <c r="C945" s="16"/>
      <c r="D945" s="16"/>
      <c r="E945" s="16"/>
      <c r="F945" s="16"/>
      <c r="G945" s="16"/>
    </row>
    <row r="946" ht="15.75" customHeight="1">
      <c r="C946" s="16"/>
      <c r="D946" s="16"/>
      <c r="E946" s="16"/>
      <c r="F946" s="16"/>
      <c r="G946" s="16"/>
    </row>
    <row r="947" ht="15.75" customHeight="1">
      <c r="C947" s="16"/>
      <c r="D947" s="16"/>
      <c r="E947" s="16"/>
      <c r="F947" s="16"/>
      <c r="G947" s="16"/>
    </row>
    <row r="948" ht="15.75" customHeight="1">
      <c r="C948" s="16"/>
      <c r="D948" s="16"/>
      <c r="E948" s="16"/>
      <c r="F948" s="16"/>
      <c r="G948" s="16"/>
    </row>
    <row r="949" ht="15.75" customHeight="1">
      <c r="C949" s="16"/>
      <c r="D949" s="16"/>
      <c r="E949" s="16"/>
      <c r="F949" s="16"/>
      <c r="G949" s="16"/>
    </row>
    <row r="950" ht="15.75" customHeight="1">
      <c r="C950" s="16"/>
      <c r="D950" s="16"/>
      <c r="E950" s="16"/>
      <c r="F950" s="16"/>
      <c r="G950" s="16"/>
    </row>
    <row r="951" ht="15.75" customHeight="1">
      <c r="C951" s="16"/>
      <c r="D951" s="16"/>
      <c r="E951" s="16"/>
      <c r="F951" s="16"/>
      <c r="G951" s="16"/>
    </row>
    <row r="952" ht="15.75" customHeight="1">
      <c r="C952" s="16"/>
      <c r="D952" s="16"/>
      <c r="E952" s="16"/>
      <c r="F952" s="16"/>
      <c r="G952" s="16"/>
    </row>
    <row r="953" ht="15.75" customHeight="1">
      <c r="C953" s="16"/>
      <c r="D953" s="16"/>
      <c r="E953" s="16"/>
      <c r="F953" s="16"/>
      <c r="G953" s="16"/>
    </row>
    <row r="954" ht="15.75" customHeight="1">
      <c r="C954" s="16"/>
      <c r="D954" s="16"/>
      <c r="E954" s="16"/>
      <c r="F954" s="16"/>
      <c r="G954" s="16"/>
    </row>
    <row r="955" ht="15.75" customHeight="1">
      <c r="C955" s="16"/>
      <c r="D955" s="16"/>
      <c r="E955" s="16"/>
      <c r="F955" s="16"/>
      <c r="G955" s="16"/>
    </row>
    <row r="956" ht="15.75" customHeight="1">
      <c r="C956" s="16"/>
      <c r="D956" s="16"/>
      <c r="E956" s="16"/>
      <c r="F956" s="16"/>
      <c r="G956" s="16"/>
    </row>
    <row r="957" ht="15.75" customHeight="1">
      <c r="C957" s="16"/>
      <c r="D957" s="16"/>
      <c r="E957" s="16"/>
      <c r="F957" s="16"/>
      <c r="G957" s="16"/>
    </row>
    <row r="958" ht="15.75" customHeight="1">
      <c r="C958" s="16"/>
      <c r="D958" s="16"/>
      <c r="E958" s="16"/>
      <c r="F958" s="16"/>
      <c r="G958" s="16"/>
    </row>
    <row r="959" ht="15.75" customHeight="1">
      <c r="C959" s="16"/>
      <c r="D959" s="16"/>
      <c r="E959" s="16"/>
      <c r="F959" s="16"/>
      <c r="G959" s="16"/>
    </row>
    <row r="960" ht="15.75" customHeight="1">
      <c r="C960" s="16"/>
      <c r="D960" s="16"/>
      <c r="E960" s="16"/>
      <c r="F960" s="16"/>
      <c r="G960" s="16"/>
    </row>
    <row r="961" ht="15.75" customHeight="1">
      <c r="C961" s="16"/>
      <c r="D961" s="16"/>
      <c r="E961" s="16"/>
      <c r="F961" s="16"/>
      <c r="G961" s="16"/>
    </row>
    <row r="962" ht="15.75" customHeight="1">
      <c r="C962" s="16"/>
      <c r="D962" s="16"/>
      <c r="E962" s="16"/>
      <c r="F962" s="16"/>
      <c r="G962" s="16"/>
    </row>
    <row r="963" ht="15.75" customHeight="1">
      <c r="C963" s="16"/>
      <c r="D963" s="16"/>
      <c r="E963" s="16"/>
      <c r="F963" s="16"/>
      <c r="G963" s="16"/>
    </row>
    <row r="964" ht="15.75" customHeight="1">
      <c r="C964" s="16"/>
      <c r="D964" s="16"/>
      <c r="E964" s="16"/>
      <c r="F964" s="16"/>
      <c r="G964" s="16"/>
    </row>
    <row r="965" ht="15.75" customHeight="1">
      <c r="C965" s="16"/>
      <c r="D965" s="16"/>
      <c r="E965" s="16"/>
      <c r="F965" s="16"/>
      <c r="G965" s="16"/>
    </row>
    <row r="966" ht="15.75" customHeight="1">
      <c r="C966" s="16"/>
      <c r="D966" s="16"/>
      <c r="E966" s="16"/>
      <c r="F966" s="16"/>
      <c r="G966" s="16"/>
    </row>
    <row r="967" ht="15.75" customHeight="1">
      <c r="C967" s="16"/>
      <c r="D967" s="16"/>
      <c r="E967" s="16"/>
      <c r="F967" s="16"/>
      <c r="G967" s="16"/>
    </row>
    <row r="968" ht="15.75" customHeight="1">
      <c r="C968" s="16"/>
      <c r="D968" s="16"/>
      <c r="E968" s="16"/>
      <c r="F968" s="16"/>
      <c r="G968" s="16"/>
    </row>
    <row r="969" ht="15.75" customHeight="1">
      <c r="C969" s="16"/>
      <c r="D969" s="16"/>
      <c r="E969" s="16"/>
      <c r="F969" s="16"/>
      <c r="G969" s="16"/>
    </row>
    <row r="970" ht="15.75" customHeight="1">
      <c r="C970" s="16"/>
      <c r="D970" s="16"/>
      <c r="E970" s="16"/>
      <c r="F970" s="16"/>
      <c r="G970" s="16"/>
    </row>
    <row r="971" ht="15.75" customHeight="1">
      <c r="C971" s="16"/>
      <c r="D971" s="16"/>
      <c r="E971" s="16"/>
      <c r="F971" s="16"/>
      <c r="G971" s="16"/>
    </row>
    <row r="972" ht="15.75" customHeight="1">
      <c r="C972" s="16"/>
      <c r="D972" s="16"/>
      <c r="E972" s="16"/>
      <c r="F972" s="16"/>
      <c r="G972" s="16"/>
    </row>
    <row r="973" ht="15.75" customHeight="1">
      <c r="C973" s="16"/>
      <c r="D973" s="16"/>
      <c r="E973" s="16"/>
      <c r="F973" s="16"/>
      <c r="G973" s="16"/>
    </row>
    <row r="974" ht="15.75" customHeight="1">
      <c r="C974" s="16"/>
      <c r="D974" s="16"/>
      <c r="E974" s="16"/>
      <c r="F974" s="16"/>
      <c r="G974" s="16"/>
    </row>
    <row r="975" ht="15.75" customHeight="1">
      <c r="C975" s="16"/>
      <c r="D975" s="16"/>
      <c r="E975" s="16"/>
      <c r="F975" s="16"/>
      <c r="G975" s="16"/>
    </row>
    <row r="976" ht="15.75" customHeight="1">
      <c r="C976" s="16"/>
      <c r="D976" s="16"/>
      <c r="E976" s="16"/>
      <c r="F976" s="16"/>
      <c r="G976" s="16"/>
    </row>
    <row r="977" ht="15.75" customHeight="1">
      <c r="C977" s="16"/>
      <c r="D977" s="16"/>
      <c r="E977" s="16"/>
      <c r="F977" s="16"/>
      <c r="G977" s="16"/>
    </row>
    <row r="978" ht="15.75" customHeight="1">
      <c r="C978" s="16"/>
      <c r="D978" s="16"/>
      <c r="E978" s="16"/>
      <c r="F978" s="16"/>
      <c r="G978" s="16"/>
    </row>
    <row r="979" ht="15.75" customHeight="1">
      <c r="C979" s="16"/>
      <c r="D979" s="16"/>
      <c r="E979" s="16"/>
      <c r="F979" s="16"/>
      <c r="G979" s="16"/>
    </row>
    <row r="980" ht="15.75" customHeight="1">
      <c r="C980" s="16"/>
      <c r="D980" s="16"/>
      <c r="E980" s="16"/>
      <c r="F980" s="16"/>
      <c r="G980" s="16"/>
    </row>
    <row r="981" ht="15.75" customHeight="1">
      <c r="C981" s="16"/>
      <c r="D981" s="16"/>
      <c r="E981" s="16"/>
      <c r="F981" s="16"/>
      <c r="G981" s="16"/>
    </row>
    <row r="982" ht="15.75" customHeight="1">
      <c r="C982" s="16"/>
      <c r="D982" s="16"/>
      <c r="E982" s="16"/>
      <c r="F982" s="16"/>
      <c r="G982" s="16"/>
    </row>
    <row r="983" ht="15.75" customHeight="1">
      <c r="C983" s="16"/>
      <c r="D983" s="16"/>
      <c r="E983" s="16"/>
      <c r="F983" s="16"/>
      <c r="G983" s="16"/>
    </row>
    <row r="984" ht="15.75" customHeight="1">
      <c r="C984" s="16"/>
      <c r="D984" s="16"/>
      <c r="E984" s="16"/>
      <c r="F984" s="16"/>
      <c r="G984" s="16"/>
    </row>
    <row r="985" ht="15.75" customHeight="1">
      <c r="C985" s="16"/>
      <c r="D985" s="16"/>
      <c r="E985" s="16"/>
      <c r="F985" s="16"/>
      <c r="G985" s="16"/>
    </row>
    <row r="986" ht="15.75" customHeight="1">
      <c r="C986" s="16"/>
      <c r="D986" s="16"/>
      <c r="E986" s="16"/>
      <c r="F986" s="16"/>
      <c r="G986" s="16"/>
    </row>
    <row r="987" ht="15.75" customHeight="1">
      <c r="C987" s="16"/>
      <c r="D987" s="16"/>
      <c r="E987" s="16"/>
      <c r="F987" s="16"/>
      <c r="G987" s="16"/>
    </row>
    <row r="988" ht="15.75" customHeight="1">
      <c r="C988" s="16"/>
      <c r="D988" s="16"/>
      <c r="E988" s="16"/>
      <c r="F988" s="16"/>
      <c r="G988" s="16"/>
    </row>
    <row r="989" ht="15.75" customHeight="1">
      <c r="C989" s="16"/>
      <c r="D989" s="16"/>
      <c r="E989" s="16"/>
      <c r="F989" s="16"/>
      <c r="G989" s="16"/>
    </row>
    <row r="990" ht="15.75" customHeight="1">
      <c r="C990" s="16"/>
      <c r="D990" s="16"/>
      <c r="E990" s="16"/>
      <c r="F990" s="16"/>
      <c r="G990" s="16"/>
    </row>
    <row r="991" ht="15.75" customHeight="1">
      <c r="C991" s="16"/>
      <c r="D991" s="16"/>
      <c r="E991" s="16"/>
      <c r="F991" s="16"/>
      <c r="G991" s="16"/>
    </row>
    <row r="992" ht="15.75" customHeight="1">
      <c r="C992" s="16"/>
      <c r="D992" s="16"/>
      <c r="E992" s="16"/>
      <c r="F992" s="16"/>
      <c r="G992" s="16"/>
    </row>
    <row r="993" ht="15.75" customHeight="1">
      <c r="C993" s="16"/>
      <c r="D993" s="16"/>
      <c r="E993" s="16"/>
      <c r="F993" s="16"/>
      <c r="G993" s="16"/>
    </row>
    <row r="994" ht="15.75" customHeight="1">
      <c r="C994" s="16"/>
      <c r="D994" s="16"/>
      <c r="E994" s="16"/>
      <c r="F994" s="16"/>
      <c r="G994" s="16"/>
    </row>
    <row r="995" ht="15.75" customHeight="1">
      <c r="C995" s="16"/>
      <c r="D995" s="16"/>
      <c r="E995" s="16"/>
      <c r="F995" s="16"/>
      <c r="G995" s="16"/>
    </row>
    <row r="996" ht="15.75" customHeight="1">
      <c r="C996" s="16"/>
      <c r="D996" s="16"/>
      <c r="E996" s="16"/>
      <c r="F996" s="16"/>
      <c r="G996" s="16"/>
    </row>
    <row r="997" ht="15.75" customHeight="1">
      <c r="C997" s="16"/>
      <c r="D997" s="16"/>
      <c r="E997" s="16"/>
      <c r="F997" s="16"/>
      <c r="G997" s="16"/>
    </row>
    <row r="998" ht="15.75" customHeight="1">
      <c r="C998" s="16"/>
      <c r="D998" s="16"/>
      <c r="E998" s="16"/>
      <c r="F998" s="16"/>
      <c r="G998" s="16"/>
    </row>
    <row r="999" ht="15.75" customHeight="1">
      <c r="C999" s="16"/>
      <c r="D999" s="16"/>
      <c r="E999" s="16"/>
      <c r="F999" s="16"/>
      <c r="G999" s="16"/>
    </row>
    <row r="1000" ht="15.75" customHeight="1">
      <c r="C1000" s="16"/>
      <c r="D1000" s="16"/>
      <c r="E1000" s="16"/>
      <c r="F1000" s="16"/>
      <c r="G1000" s="16"/>
    </row>
  </sheetData>
  <mergeCells count="6">
    <mergeCell ref="C8:C9"/>
    <mergeCell ref="D8:D9"/>
    <mergeCell ref="C135:C136"/>
    <mergeCell ref="D135:D136"/>
    <mergeCell ref="C150:C151"/>
    <mergeCell ref="D150:D151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9" t="s">
        <v>54</v>
      </c>
    </row>
    <row r="3">
      <c r="A3" s="68"/>
      <c r="B3" s="68" t="s">
        <v>32</v>
      </c>
      <c r="C3" s="68" t="s">
        <v>33</v>
      </c>
    </row>
    <row r="4">
      <c r="A4" s="9" t="s">
        <v>55</v>
      </c>
      <c r="B4" s="9">
        <v>105.66096774193552</v>
      </c>
      <c r="C4" s="9">
        <v>1.793548387096774</v>
      </c>
    </row>
    <row r="5">
      <c r="A5" s="9" t="s">
        <v>56</v>
      </c>
      <c r="B5" s="9">
        <v>2170.6280906677725</v>
      </c>
      <c r="C5" s="9">
        <v>0.16489317134478415</v>
      </c>
    </row>
    <row r="6">
      <c r="A6" s="9" t="s">
        <v>57</v>
      </c>
      <c r="B6" s="9">
        <v>155.0</v>
      </c>
      <c r="C6" s="9">
        <v>155.0</v>
      </c>
    </row>
    <row r="7">
      <c r="A7" s="9" t="s">
        <v>58</v>
      </c>
      <c r="B7" s="9">
        <v>154.0</v>
      </c>
      <c r="C7" s="9">
        <v>154.0</v>
      </c>
    </row>
    <row r="8">
      <c r="A8" s="9" t="s">
        <v>49</v>
      </c>
      <c r="B8" s="9">
        <v>13163.844645386118</v>
      </c>
    </row>
    <row r="9">
      <c r="A9" s="9" t="s">
        <v>59</v>
      </c>
      <c r="B9" s="9">
        <v>4.65132886227802E-273</v>
      </c>
    </row>
    <row r="10">
      <c r="A10" s="69" t="s">
        <v>60</v>
      </c>
      <c r="B10" s="69">
        <v>1.3046207547527935</v>
      </c>
      <c r="C10" s="6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6" width="8.71"/>
  </cols>
  <sheetData>
    <row r="1">
      <c r="A1" s="5" t="s">
        <v>32</v>
      </c>
      <c r="B1" s="2" t="s">
        <v>33</v>
      </c>
      <c r="D1" s="9" t="s">
        <v>61</v>
      </c>
    </row>
    <row r="2">
      <c r="A2" s="9">
        <v>26.0</v>
      </c>
      <c r="B2" s="3">
        <v>2.0</v>
      </c>
    </row>
    <row r="3">
      <c r="A3" s="9">
        <v>30.0</v>
      </c>
      <c r="B3" s="3">
        <v>2.0</v>
      </c>
      <c r="D3" s="68" t="s">
        <v>62</v>
      </c>
      <c r="E3" s="70"/>
    </row>
    <row r="4">
      <c r="A4" s="9">
        <v>34.0</v>
      </c>
      <c r="B4" s="3">
        <v>2.0</v>
      </c>
      <c r="D4" s="9" t="s">
        <v>63</v>
      </c>
      <c r="E4" s="9">
        <v>0.18352680566558727</v>
      </c>
    </row>
    <row r="5">
      <c r="A5" s="9">
        <v>40.0</v>
      </c>
      <c r="B5" s="3">
        <v>2.0</v>
      </c>
      <c r="D5" s="9" t="s">
        <v>64</v>
      </c>
      <c r="E5" s="9">
        <v>0.03368208839781424</v>
      </c>
    </row>
    <row r="6">
      <c r="A6" s="9">
        <v>44.0</v>
      </c>
      <c r="B6" s="3">
        <v>2.0</v>
      </c>
      <c r="D6" s="9" t="s">
        <v>65</v>
      </c>
      <c r="E6" s="9">
        <v>0.027366285054009103</v>
      </c>
    </row>
    <row r="7">
      <c r="A7" s="9">
        <v>45.0</v>
      </c>
      <c r="B7" s="3">
        <v>2.0</v>
      </c>
      <c r="D7" s="9" t="s">
        <v>66</v>
      </c>
      <c r="E7" s="9">
        <v>0.40047553959549526</v>
      </c>
    </row>
    <row r="8">
      <c r="A8" s="19">
        <v>46.0</v>
      </c>
      <c r="B8" s="20">
        <v>2.0</v>
      </c>
      <c r="D8" s="69" t="s">
        <v>57</v>
      </c>
      <c r="E8" s="69">
        <v>155.0</v>
      </c>
    </row>
    <row r="9">
      <c r="A9" s="19">
        <v>46.0</v>
      </c>
      <c r="B9" s="20">
        <v>2.0</v>
      </c>
    </row>
    <row r="10">
      <c r="A10" s="9">
        <v>48.0</v>
      </c>
      <c r="B10" s="3">
        <v>2.0</v>
      </c>
      <c r="D10" s="9" t="s">
        <v>67</v>
      </c>
    </row>
    <row r="11">
      <c r="A11" s="9">
        <v>50.0</v>
      </c>
      <c r="B11" s="3">
        <v>2.0</v>
      </c>
      <c r="D11" s="68"/>
      <c r="E11" s="68" t="s">
        <v>58</v>
      </c>
      <c r="F11" s="68" t="s">
        <v>68</v>
      </c>
      <c r="G11" s="68" t="s">
        <v>69</v>
      </c>
      <c r="H11" s="68" t="s">
        <v>49</v>
      </c>
      <c r="I11" s="68" t="s">
        <v>70</v>
      </c>
    </row>
    <row r="12">
      <c r="A12" s="9">
        <v>52.0</v>
      </c>
      <c r="B12" s="3">
        <v>2.0</v>
      </c>
      <c r="D12" s="9" t="s">
        <v>71</v>
      </c>
      <c r="E12" s="9">
        <v>1.0</v>
      </c>
      <c r="F12" s="9">
        <v>0.8553077415083656</v>
      </c>
      <c r="G12" s="9">
        <v>0.8553077415083656</v>
      </c>
      <c r="H12" s="9">
        <v>5.332985617870981</v>
      </c>
      <c r="I12" s="9">
        <v>0.022263260098425948</v>
      </c>
    </row>
    <row r="13">
      <c r="A13" s="9">
        <v>53.0</v>
      </c>
      <c r="B13" s="3">
        <v>2.0</v>
      </c>
      <c r="D13" s="9" t="s">
        <v>72</v>
      </c>
      <c r="E13" s="9">
        <v>153.0</v>
      </c>
      <c r="F13" s="9">
        <v>24.538240645588374</v>
      </c>
      <c r="G13" s="9">
        <v>0.1603806578143031</v>
      </c>
    </row>
    <row r="14">
      <c r="A14" s="9">
        <v>55.0</v>
      </c>
      <c r="B14" s="3">
        <v>2.0</v>
      </c>
      <c r="D14" s="69" t="s">
        <v>73</v>
      </c>
      <c r="E14" s="69">
        <v>154.0</v>
      </c>
      <c r="F14" s="69">
        <v>25.39354838709674</v>
      </c>
      <c r="G14" s="69"/>
      <c r="H14" s="69"/>
      <c r="I14" s="69"/>
    </row>
    <row r="15">
      <c r="A15" s="9">
        <v>56.0</v>
      </c>
      <c r="B15" s="3">
        <v>2.0</v>
      </c>
    </row>
    <row r="16">
      <c r="A16" s="9">
        <v>57.0</v>
      </c>
      <c r="B16" s="3">
        <v>2.0</v>
      </c>
      <c r="D16" s="68"/>
      <c r="E16" s="68" t="s">
        <v>74</v>
      </c>
      <c r="F16" s="68" t="s">
        <v>66</v>
      </c>
      <c r="G16" s="68" t="s">
        <v>75</v>
      </c>
      <c r="H16" s="68" t="s">
        <v>76</v>
      </c>
      <c r="I16" s="68" t="s">
        <v>77</v>
      </c>
      <c r="J16" s="68" t="s">
        <v>78</v>
      </c>
      <c r="K16" s="68" t="s">
        <v>79</v>
      </c>
      <c r="L16" s="68" t="s">
        <v>80</v>
      </c>
    </row>
    <row r="17">
      <c r="A17" s="9">
        <v>58.0</v>
      </c>
      <c r="B17" s="3">
        <v>2.0</v>
      </c>
      <c r="D17" s="9" t="s">
        <v>81</v>
      </c>
      <c r="E17" s="9">
        <v>1.9625624008667628</v>
      </c>
      <c r="F17" s="9">
        <v>0.07994459832803957</v>
      </c>
      <c r="G17" s="9">
        <v>24.54903072767605</v>
      </c>
      <c r="H17" s="9">
        <v>6.229449905208069E-55</v>
      </c>
      <c r="I17" s="9">
        <v>1.8046246266729031</v>
      </c>
      <c r="J17" s="9">
        <v>2.1205001750606223</v>
      </c>
      <c r="K17" s="9">
        <v>1.8046246266729031</v>
      </c>
      <c r="L17" s="9">
        <v>2.1205001750606223</v>
      </c>
    </row>
    <row r="18">
      <c r="A18" s="9">
        <v>59.0</v>
      </c>
      <c r="B18" s="3">
        <v>2.0</v>
      </c>
      <c r="D18" s="69" t="s">
        <v>32</v>
      </c>
      <c r="E18" s="69">
        <v>-0.0015995879782474216</v>
      </c>
      <c r="F18" s="69">
        <v>6.926644924452176E-4</v>
      </c>
      <c r="G18" s="69">
        <v>-2.309325792925544</v>
      </c>
      <c r="H18" s="69">
        <v>0.022263260098423263</v>
      </c>
      <c r="I18" s="69">
        <v>-0.0029680092410702182</v>
      </c>
      <c r="J18" s="69">
        <v>-2.311667154246248E-4</v>
      </c>
      <c r="K18" s="69">
        <v>-0.0029680092410702182</v>
      </c>
      <c r="L18" s="69">
        <v>-2.311667154246248E-4</v>
      </c>
    </row>
    <row r="19">
      <c r="A19" s="9">
        <v>60.0</v>
      </c>
      <c r="B19" s="3">
        <v>2.0</v>
      </c>
    </row>
    <row r="20">
      <c r="A20" s="28">
        <v>62.0</v>
      </c>
      <c r="B20" s="29">
        <v>1.0</v>
      </c>
    </row>
    <row r="21" ht="15.75" customHeight="1">
      <c r="A21" s="28">
        <v>62.0</v>
      </c>
      <c r="B21" s="29">
        <v>2.0</v>
      </c>
    </row>
    <row r="22" ht="15.75" customHeight="1">
      <c r="A22" s="28">
        <v>62.0</v>
      </c>
      <c r="B22" s="29">
        <v>2.0</v>
      </c>
    </row>
    <row r="23" ht="15.75" customHeight="1">
      <c r="A23" s="28">
        <v>62.0</v>
      </c>
      <c r="B23" s="29">
        <v>2.0</v>
      </c>
    </row>
    <row r="24" ht="15.75" customHeight="1">
      <c r="A24" s="9">
        <v>63.0</v>
      </c>
      <c r="B24" s="3">
        <v>1.0</v>
      </c>
    </row>
    <row r="25" ht="15.75" customHeight="1">
      <c r="A25" s="9">
        <v>65.0</v>
      </c>
      <c r="B25" s="3">
        <v>1.0</v>
      </c>
    </row>
    <row r="26" ht="15.75" customHeight="1">
      <c r="A26" s="9">
        <v>67.0</v>
      </c>
      <c r="B26" s="3">
        <v>1.0</v>
      </c>
    </row>
    <row r="27" ht="15.75" customHeight="1">
      <c r="A27" s="9">
        <v>68.0</v>
      </c>
      <c r="B27" s="3">
        <v>2.0</v>
      </c>
    </row>
    <row r="28" ht="15.75" customHeight="1">
      <c r="A28" s="31">
        <v>70.0</v>
      </c>
      <c r="B28" s="32">
        <v>2.0</v>
      </c>
    </row>
    <row r="29" ht="15.75" customHeight="1">
      <c r="A29" s="31">
        <v>70.0</v>
      </c>
      <c r="B29" s="32">
        <v>2.0</v>
      </c>
    </row>
    <row r="30" ht="15.75" customHeight="1">
      <c r="A30" s="9">
        <v>71.0</v>
      </c>
      <c r="B30" s="3">
        <v>2.0</v>
      </c>
    </row>
    <row r="31" ht="15.75" customHeight="1">
      <c r="A31" s="8">
        <v>72.0</v>
      </c>
      <c r="B31" s="34">
        <v>2.0</v>
      </c>
    </row>
    <row r="32" ht="15.75" customHeight="1">
      <c r="A32" s="8">
        <v>72.0</v>
      </c>
      <c r="B32" s="34">
        <v>2.0</v>
      </c>
    </row>
    <row r="33" ht="15.75" customHeight="1">
      <c r="A33" s="9">
        <v>74.0</v>
      </c>
      <c r="B33" s="3">
        <v>2.0</v>
      </c>
    </row>
    <row r="34" ht="15.75" customHeight="1">
      <c r="A34" s="36">
        <v>75.0</v>
      </c>
      <c r="B34" s="37">
        <v>2.0</v>
      </c>
    </row>
    <row r="35" ht="15.75" customHeight="1">
      <c r="A35" s="36">
        <v>75.0</v>
      </c>
      <c r="B35" s="37">
        <v>2.0</v>
      </c>
    </row>
    <row r="36" ht="15.75" customHeight="1">
      <c r="A36" s="36">
        <v>75.0</v>
      </c>
      <c r="B36" s="37">
        <v>2.0</v>
      </c>
    </row>
    <row r="37" ht="15.75" customHeight="1">
      <c r="A37" s="39">
        <v>76.0</v>
      </c>
      <c r="B37" s="40">
        <v>2.0</v>
      </c>
    </row>
    <row r="38" ht="15.75" customHeight="1">
      <c r="A38" s="39">
        <v>76.0</v>
      </c>
      <c r="B38" s="40">
        <v>2.0</v>
      </c>
    </row>
    <row r="39" ht="15.75" customHeight="1">
      <c r="A39" s="42">
        <v>78.0</v>
      </c>
      <c r="B39" s="43">
        <v>2.0</v>
      </c>
    </row>
    <row r="40" ht="15.75" customHeight="1">
      <c r="A40" s="42">
        <v>78.0</v>
      </c>
      <c r="B40" s="43">
        <v>2.0</v>
      </c>
    </row>
    <row r="41" ht="15.75" customHeight="1">
      <c r="A41" s="42">
        <v>78.0</v>
      </c>
      <c r="B41" s="43">
        <v>2.0</v>
      </c>
    </row>
    <row r="42" ht="15.75" customHeight="1">
      <c r="A42" s="45">
        <v>80.0</v>
      </c>
      <c r="B42" s="46">
        <v>2.0</v>
      </c>
    </row>
    <row r="43" ht="15.75" customHeight="1">
      <c r="A43" s="45">
        <v>80.0</v>
      </c>
      <c r="B43" s="46">
        <v>2.0</v>
      </c>
    </row>
    <row r="44" ht="15.75" customHeight="1">
      <c r="A44" s="48">
        <v>81.0</v>
      </c>
      <c r="B44" s="49">
        <v>2.0</v>
      </c>
    </row>
    <row r="45" ht="15.75" customHeight="1">
      <c r="A45" s="48">
        <v>81.0</v>
      </c>
      <c r="B45" s="49">
        <v>2.0</v>
      </c>
    </row>
    <row r="46" ht="15.75" customHeight="1">
      <c r="A46" s="48">
        <v>81.0</v>
      </c>
      <c r="B46" s="49">
        <v>2.0</v>
      </c>
    </row>
    <row r="47" ht="15.75" customHeight="1">
      <c r="A47" s="48">
        <v>81.0</v>
      </c>
      <c r="B47" s="49">
        <v>2.0</v>
      </c>
    </row>
    <row r="48" ht="15.75" customHeight="1">
      <c r="A48" s="51">
        <v>82.0</v>
      </c>
      <c r="B48" s="52">
        <v>1.0</v>
      </c>
    </row>
    <row r="49" ht="15.75" customHeight="1">
      <c r="A49" s="51">
        <v>82.0</v>
      </c>
      <c r="B49" s="52">
        <v>2.0</v>
      </c>
    </row>
    <row r="50" ht="15.75" customHeight="1">
      <c r="A50" s="9">
        <v>84.0</v>
      </c>
      <c r="B50" s="3">
        <v>1.0</v>
      </c>
    </row>
    <row r="51" ht="15.75" customHeight="1">
      <c r="A51" s="42">
        <v>85.0</v>
      </c>
      <c r="B51" s="43">
        <v>1.0</v>
      </c>
    </row>
    <row r="52" ht="15.75" customHeight="1">
      <c r="A52" s="42">
        <v>85.0</v>
      </c>
      <c r="B52" s="43">
        <v>2.0</v>
      </c>
    </row>
    <row r="53" ht="15.75" customHeight="1">
      <c r="A53" s="42">
        <v>85.0</v>
      </c>
      <c r="B53" s="43">
        <v>2.0</v>
      </c>
    </row>
    <row r="54" ht="15.75" customHeight="1">
      <c r="A54" s="42">
        <v>85.0</v>
      </c>
      <c r="B54" s="43">
        <v>2.0</v>
      </c>
    </row>
    <row r="55" ht="15.75" customHeight="1">
      <c r="A55" s="42">
        <v>85.0</v>
      </c>
      <c r="B55" s="43">
        <v>2.0</v>
      </c>
    </row>
    <row r="56" ht="15.75" customHeight="1">
      <c r="A56" s="42">
        <v>85.0</v>
      </c>
      <c r="B56" s="43">
        <v>2.0</v>
      </c>
    </row>
    <row r="57" ht="15.75" customHeight="1">
      <c r="A57" s="42">
        <v>85.0</v>
      </c>
      <c r="B57" s="43">
        <v>2.0</v>
      </c>
    </row>
    <row r="58" ht="15.75" customHeight="1">
      <c r="A58" s="42">
        <v>85.0</v>
      </c>
      <c r="B58" s="43">
        <v>2.0</v>
      </c>
    </row>
    <row r="59" ht="15.75" customHeight="1">
      <c r="A59" s="42">
        <v>85.0</v>
      </c>
      <c r="B59" s="43">
        <v>2.0</v>
      </c>
    </row>
    <row r="60" ht="15.75" customHeight="1">
      <c r="A60" s="42">
        <v>85.0</v>
      </c>
      <c r="B60" s="43">
        <v>2.0</v>
      </c>
    </row>
    <row r="61" ht="15.75" customHeight="1">
      <c r="A61" s="42">
        <v>85.0</v>
      </c>
      <c r="B61" s="43">
        <v>2.0</v>
      </c>
    </row>
    <row r="62" ht="15.75" customHeight="1">
      <c r="A62" s="42">
        <v>85.0</v>
      </c>
      <c r="B62" s="43">
        <v>2.0</v>
      </c>
    </row>
    <row r="63" ht="15.75" customHeight="1">
      <c r="A63" s="42">
        <v>85.0</v>
      </c>
      <c r="B63" s="43">
        <v>2.0</v>
      </c>
    </row>
    <row r="64" ht="15.75" customHeight="1">
      <c r="A64" s="42">
        <v>85.0</v>
      </c>
      <c r="B64" s="43">
        <v>2.0</v>
      </c>
    </row>
    <row r="65" ht="15.75" customHeight="1">
      <c r="A65" s="42">
        <v>85.0</v>
      </c>
      <c r="B65" s="43">
        <v>2.0</v>
      </c>
    </row>
    <row r="66" ht="15.75" customHeight="1">
      <c r="A66" s="42">
        <v>85.0</v>
      </c>
      <c r="B66" s="43">
        <v>2.0</v>
      </c>
    </row>
    <row r="67" ht="15.75" customHeight="1">
      <c r="A67" s="42">
        <v>85.0</v>
      </c>
      <c r="B67" s="43">
        <v>2.0</v>
      </c>
    </row>
    <row r="68" ht="15.75" customHeight="1">
      <c r="A68" s="42">
        <v>85.0</v>
      </c>
      <c r="B68" s="43">
        <v>2.0</v>
      </c>
    </row>
    <row r="69" ht="15.75" customHeight="1">
      <c r="A69" s="9">
        <v>86.0</v>
      </c>
      <c r="B69" s="3">
        <v>1.0</v>
      </c>
    </row>
    <row r="70" ht="15.75" customHeight="1">
      <c r="A70" s="9">
        <v>89.0</v>
      </c>
      <c r="B70" s="3">
        <v>2.0</v>
      </c>
    </row>
    <row r="71" ht="15.75" customHeight="1">
      <c r="A71" s="9">
        <v>90.0</v>
      </c>
      <c r="B71" s="3">
        <v>1.0</v>
      </c>
    </row>
    <row r="72" ht="15.75" customHeight="1">
      <c r="A72" s="9">
        <v>92.0</v>
      </c>
      <c r="B72" s="3">
        <v>2.0</v>
      </c>
    </row>
    <row r="73" ht="15.75" customHeight="1">
      <c r="A73" s="54">
        <v>95.0</v>
      </c>
      <c r="B73" s="55">
        <v>2.0</v>
      </c>
    </row>
    <row r="74" ht="15.75" customHeight="1">
      <c r="A74" s="54">
        <v>95.0</v>
      </c>
      <c r="B74" s="55">
        <v>2.0</v>
      </c>
    </row>
    <row r="75" ht="15.75" customHeight="1">
      <c r="A75" s="9">
        <v>96.0</v>
      </c>
      <c r="B75" s="3">
        <v>2.0</v>
      </c>
    </row>
    <row r="76" ht="15.75" customHeight="1">
      <c r="A76" s="28">
        <v>100.0</v>
      </c>
      <c r="B76" s="29">
        <v>1.0</v>
      </c>
    </row>
    <row r="77" ht="15.75" customHeight="1">
      <c r="A77" s="28">
        <v>100.0</v>
      </c>
      <c r="B77" s="29">
        <v>2.0</v>
      </c>
    </row>
    <row r="78" ht="15.75" customHeight="1">
      <c r="A78" s="28">
        <v>100.0</v>
      </c>
      <c r="B78" s="29">
        <v>2.0</v>
      </c>
    </row>
    <row r="79" ht="15.75" customHeight="1">
      <c r="A79" s="8">
        <v>101.314</v>
      </c>
      <c r="B79" s="34">
        <v>2.0</v>
      </c>
    </row>
    <row r="80" ht="15.75" customHeight="1">
      <c r="A80" s="8">
        <v>101.314</v>
      </c>
      <c r="B80" s="34">
        <v>2.0</v>
      </c>
    </row>
    <row r="81" ht="15.75" customHeight="1">
      <c r="A81" s="8">
        <v>101.314</v>
      </c>
      <c r="B81" s="34">
        <v>2.0</v>
      </c>
    </row>
    <row r="82" ht="15.75" customHeight="1">
      <c r="A82" s="8">
        <v>101.314</v>
      </c>
      <c r="B82" s="34">
        <v>2.0</v>
      </c>
    </row>
    <row r="83" ht="15.75" customHeight="1">
      <c r="A83" s="8">
        <v>101.314</v>
      </c>
      <c r="B83" s="34">
        <v>2.0</v>
      </c>
    </row>
    <row r="84" ht="15.75" customHeight="1">
      <c r="A84" s="8">
        <v>101.314</v>
      </c>
      <c r="B84" s="34">
        <v>2.0</v>
      </c>
    </row>
    <row r="85" ht="15.75" customHeight="1">
      <c r="A85" s="8">
        <v>101.314</v>
      </c>
      <c r="B85" s="34">
        <v>2.0</v>
      </c>
    </row>
    <row r="86" ht="15.75" customHeight="1">
      <c r="A86" s="8">
        <v>101.314</v>
      </c>
      <c r="B86" s="34">
        <v>2.0</v>
      </c>
    </row>
    <row r="87" ht="15.75" customHeight="1">
      <c r="A87" s="8">
        <v>101.314</v>
      </c>
      <c r="B87" s="34">
        <v>2.0</v>
      </c>
    </row>
    <row r="88" ht="15.75" customHeight="1">
      <c r="A88" s="8">
        <v>101.314</v>
      </c>
      <c r="B88" s="34">
        <v>2.0</v>
      </c>
    </row>
    <row r="89" ht="15.75" customHeight="1">
      <c r="A89" s="8">
        <v>101.314</v>
      </c>
      <c r="B89" s="34">
        <v>2.0</v>
      </c>
    </row>
    <row r="90" ht="15.75" customHeight="1">
      <c r="A90" s="8">
        <v>101.314</v>
      </c>
      <c r="B90" s="34">
        <v>2.0</v>
      </c>
    </row>
    <row r="91" ht="15.75" customHeight="1">
      <c r="A91" s="8">
        <v>101.314</v>
      </c>
      <c r="B91" s="34">
        <v>2.0</v>
      </c>
    </row>
    <row r="92" ht="15.75" customHeight="1">
      <c r="A92" s="8">
        <v>101.314</v>
      </c>
      <c r="B92" s="34">
        <v>2.0</v>
      </c>
    </row>
    <row r="93" ht="15.75" customHeight="1">
      <c r="A93" s="8">
        <v>101.314</v>
      </c>
      <c r="B93" s="34">
        <v>2.0</v>
      </c>
    </row>
    <row r="94" ht="15.75" customHeight="1">
      <c r="A94" s="8">
        <v>101.314</v>
      </c>
      <c r="B94" s="34">
        <v>2.0</v>
      </c>
    </row>
    <row r="95" ht="15.75" customHeight="1">
      <c r="A95" s="8">
        <v>101.314</v>
      </c>
      <c r="B95" s="34">
        <v>2.0</v>
      </c>
    </row>
    <row r="96" ht="15.75" customHeight="1">
      <c r="A96" s="8">
        <v>101.314</v>
      </c>
      <c r="B96" s="34">
        <v>2.0</v>
      </c>
    </row>
    <row r="97" ht="15.75" customHeight="1">
      <c r="A97" s="8">
        <v>101.314</v>
      </c>
      <c r="B97" s="34">
        <v>2.0</v>
      </c>
    </row>
    <row r="98" ht="15.75" customHeight="1">
      <c r="A98" s="8">
        <v>101.314</v>
      </c>
      <c r="B98" s="34">
        <v>2.0</v>
      </c>
    </row>
    <row r="99" ht="15.75" customHeight="1">
      <c r="A99" s="8">
        <v>101.314</v>
      </c>
      <c r="B99" s="34">
        <v>2.0</v>
      </c>
    </row>
    <row r="100" ht="15.75" customHeight="1">
      <c r="A100" s="39">
        <v>102.0</v>
      </c>
      <c r="B100" s="40">
        <v>2.0</v>
      </c>
    </row>
    <row r="101" ht="15.75" customHeight="1">
      <c r="A101" s="39">
        <v>102.0</v>
      </c>
      <c r="B101" s="40">
        <v>2.0</v>
      </c>
    </row>
    <row r="102" ht="15.75" customHeight="1">
      <c r="A102" s="9">
        <v>103.0</v>
      </c>
      <c r="B102" s="3">
        <v>2.0</v>
      </c>
    </row>
    <row r="103" ht="15.75" customHeight="1">
      <c r="A103" s="9">
        <v>107.0</v>
      </c>
      <c r="B103" s="3">
        <v>1.0</v>
      </c>
    </row>
    <row r="104" ht="15.75" customHeight="1">
      <c r="A104" s="9">
        <v>109.0</v>
      </c>
      <c r="B104" s="3">
        <v>1.0</v>
      </c>
    </row>
    <row r="105" ht="15.75" customHeight="1">
      <c r="A105" s="9">
        <v>110.0</v>
      </c>
      <c r="B105" s="3">
        <v>2.0</v>
      </c>
    </row>
    <row r="106" ht="15.75" customHeight="1">
      <c r="A106" s="9">
        <v>114.0</v>
      </c>
      <c r="B106" s="3">
        <v>2.0</v>
      </c>
    </row>
    <row r="107" ht="15.75" customHeight="1">
      <c r="A107" s="9">
        <v>115.0</v>
      </c>
      <c r="B107" s="3">
        <v>2.0</v>
      </c>
    </row>
    <row r="108" ht="15.75" customHeight="1">
      <c r="A108" s="9">
        <v>118.0</v>
      </c>
      <c r="B108" s="3">
        <v>1.0</v>
      </c>
    </row>
    <row r="109" ht="15.75" customHeight="1">
      <c r="A109" s="9">
        <v>119.0</v>
      </c>
      <c r="B109" s="3">
        <v>2.0</v>
      </c>
    </row>
    <row r="110" ht="15.75" customHeight="1">
      <c r="A110" s="57">
        <v>120.0</v>
      </c>
      <c r="B110" s="58">
        <v>1.0</v>
      </c>
    </row>
    <row r="111" ht="15.75" customHeight="1">
      <c r="A111" s="57">
        <v>120.0</v>
      </c>
      <c r="B111" s="58">
        <v>2.0</v>
      </c>
    </row>
    <row r="112" ht="15.75" customHeight="1">
      <c r="A112" s="28">
        <v>122.357</v>
      </c>
      <c r="B112" s="29">
        <v>1.0</v>
      </c>
    </row>
    <row r="113" ht="15.75" customHeight="1">
      <c r="A113" s="28">
        <v>122.357</v>
      </c>
      <c r="B113" s="29">
        <v>1.0</v>
      </c>
    </row>
    <row r="114" ht="15.75" customHeight="1">
      <c r="A114" s="28">
        <v>122.357</v>
      </c>
      <c r="B114" s="29">
        <v>1.0</v>
      </c>
    </row>
    <row r="115" ht="15.75" customHeight="1">
      <c r="A115" s="28">
        <v>122.357</v>
      </c>
      <c r="B115" s="29">
        <v>1.0</v>
      </c>
    </row>
    <row r="116" ht="15.75" customHeight="1">
      <c r="A116" s="28">
        <v>122.357</v>
      </c>
      <c r="B116" s="29">
        <v>1.0</v>
      </c>
    </row>
    <row r="117" ht="15.75" customHeight="1">
      <c r="A117" s="28">
        <v>122.357</v>
      </c>
      <c r="B117" s="29">
        <v>1.0</v>
      </c>
    </row>
    <row r="118" ht="15.75" customHeight="1">
      <c r="A118" s="28">
        <v>122.357</v>
      </c>
      <c r="B118" s="29">
        <v>1.0</v>
      </c>
    </row>
    <row r="119" ht="15.75" customHeight="1">
      <c r="A119" s="28">
        <v>122.357</v>
      </c>
      <c r="B119" s="29">
        <v>1.0</v>
      </c>
    </row>
    <row r="120" ht="15.75" customHeight="1">
      <c r="A120" s="9">
        <v>123.0</v>
      </c>
      <c r="B120" s="3">
        <v>1.0</v>
      </c>
    </row>
    <row r="121" ht="15.75" customHeight="1">
      <c r="A121" s="9">
        <v>125.0</v>
      </c>
      <c r="B121" s="3">
        <v>2.0</v>
      </c>
    </row>
    <row r="122" ht="15.75" customHeight="1">
      <c r="A122" s="9">
        <v>126.0</v>
      </c>
      <c r="B122" s="3">
        <v>2.0</v>
      </c>
    </row>
    <row r="123" ht="15.75" customHeight="1">
      <c r="A123" s="9">
        <v>127.0</v>
      </c>
      <c r="B123" s="3">
        <v>1.0</v>
      </c>
    </row>
    <row r="124" ht="15.75" customHeight="1">
      <c r="A124" s="9">
        <v>130.0</v>
      </c>
      <c r="B124" s="3">
        <v>2.0</v>
      </c>
    </row>
    <row r="125" ht="15.75" customHeight="1">
      <c r="A125" s="9">
        <v>133.0</v>
      </c>
      <c r="B125" s="3">
        <v>2.0</v>
      </c>
    </row>
    <row r="126" ht="15.75" customHeight="1">
      <c r="A126" s="48">
        <v>135.0</v>
      </c>
      <c r="B126" s="49">
        <v>1.0</v>
      </c>
    </row>
    <row r="127" ht="15.75" customHeight="1">
      <c r="A127" s="48">
        <v>135.0</v>
      </c>
      <c r="B127" s="49">
        <v>2.0</v>
      </c>
    </row>
    <row r="128" ht="15.75" customHeight="1">
      <c r="A128" s="48">
        <v>135.0</v>
      </c>
      <c r="B128" s="49">
        <v>2.0</v>
      </c>
    </row>
    <row r="129" ht="15.75" customHeight="1">
      <c r="A129" s="9">
        <v>138.0</v>
      </c>
      <c r="B129" s="3">
        <v>1.0</v>
      </c>
    </row>
    <row r="130" ht="15.75" customHeight="1">
      <c r="A130" s="9">
        <v>139.0</v>
      </c>
      <c r="B130" s="3">
        <v>2.0</v>
      </c>
    </row>
    <row r="131" ht="15.75" customHeight="1">
      <c r="A131" s="42">
        <v>141.0</v>
      </c>
      <c r="B131" s="43">
        <v>2.0</v>
      </c>
    </row>
    <row r="132" ht="15.75" customHeight="1">
      <c r="A132" s="42">
        <v>141.0</v>
      </c>
      <c r="B132" s="43">
        <v>2.0</v>
      </c>
    </row>
    <row r="133" ht="15.75" customHeight="1">
      <c r="A133" s="9">
        <v>147.0</v>
      </c>
      <c r="B133" s="3">
        <v>2.0</v>
      </c>
    </row>
    <row r="134" ht="15.75" customHeight="1">
      <c r="A134" s="9">
        <v>150.0</v>
      </c>
      <c r="B134" s="3">
        <v>2.0</v>
      </c>
    </row>
    <row r="135" ht="15.75" customHeight="1">
      <c r="A135" s="19">
        <v>155.0</v>
      </c>
      <c r="B135" s="20">
        <v>1.0</v>
      </c>
    </row>
    <row r="136" ht="15.75" customHeight="1">
      <c r="A136" s="19">
        <v>155.0</v>
      </c>
      <c r="B136" s="20">
        <v>2.0</v>
      </c>
    </row>
    <row r="137" ht="15.75" customHeight="1">
      <c r="A137" s="9">
        <v>158.0</v>
      </c>
      <c r="B137" s="3">
        <v>2.0</v>
      </c>
    </row>
    <row r="138" ht="15.75" customHeight="1">
      <c r="A138" s="9">
        <v>160.0</v>
      </c>
      <c r="B138" s="3">
        <v>2.0</v>
      </c>
    </row>
    <row r="139" ht="15.75" customHeight="1">
      <c r="A139" s="9">
        <v>164.0</v>
      </c>
      <c r="B139" s="3">
        <v>2.0</v>
      </c>
    </row>
    <row r="140" ht="15.75" customHeight="1">
      <c r="A140" s="9">
        <v>165.0</v>
      </c>
      <c r="B140" s="3">
        <v>1.0</v>
      </c>
    </row>
    <row r="141" ht="15.75" customHeight="1">
      <c r="A141" s="9">
        <v>166.0</v>
      </c>
      <c r="B141" s="3">
        <v>1.0</v>
      </c>
    </row>
    <row r="142" ht="15.75" customHeight="1">
      <c r="A142" s="9">
        <v>167.0</v>
      </c>
      <c r="B142" s="3">
        <v>1.0</v>
      </c>
    </row>
    <row r="143" ht="15.75" customHeight="1">
      <c r="A143" s="9">
        <v>168.0</v>
      </c>
      <c r="B143" s="3">
        <v>2.0</v>
      </c>
    </row>
    <row r="144" ht="15.75" customHeight="1">
      <c r="A144" s="9">
        <v>175.0</v>
      </c>
      <c r="B144" s="3">
        <v>2.0</v>
      </c>
    </row>
    <row r="145" ht="15.75" customHeight="1">
      <c r="A145" s="9">
        <v>179.0</v>
      </c>
      <c r="B145" s="3">
        <v>2.0</v>
      </c>
    </row>
    <row r="146" ht="15.75" customHeight="1">
      <c r="A146" s="9">
        <v>180.0</v>
      </c>
      <c r="B146" s="3">
        <v>2.0</v>
      </c>
    </row>
    <row r="147" ht="15.75" customHeight="1">
      <c r="A147" s="9">
        <v>181.0</v>
      </c>
      <c r="B147" s="3">
        <v>2.0</v>
      </c>
    </row>
    <row r="148" ht="15.75" customHeight="1">
      <c r="A148" s="9">
        <v>191.0</v>
      </c>
      <c r="B148" s="3">
        <v>2.0</v>
      </c>
    </row>
    <row r="149" ht="15.75" customHeight="1">
      <c r="A149" s="9">
        <v>194.0</v>
      </c>
      <c r="B149" s="3">
        <v>2.0</v>
      </c>
    </row>
    <row r="150" ht="15.75" customHeight="1">
      <c r="A150" s="8">
        <v>215.0</v>
      </c>
      <c r="B150" s="34">
        <v>2.0</v>
      </c>
    </row>
    <row r="151" ht="15.75" customHeight="1">
      <c r="A151" s="8">
        <v>215.0</v>
      </c>
      <c r="B151" s="34">
        <v>2.0</v>
      </c>
    </row>
    <row r="152" ht="15.75" customHeight="1">
      <c r="A152" s="9">
        <v>230.0</v>
      </c>
      <c r="B152" s="3">
        <v>2.0</v>
      </c>
    </row>
    <row r="153" ht="15.75" customHeight="1">
      <c r="A153" s="9">
        <v>243.0</v>
      </c>
      <c r="B153" s="3">
        <v>1.0</v>
      </c>
    </row>
    <row r="154" ht="15.75" customHeight="1">
      <c r="A154" s="9">
        <v>256.0</v>
      </c>
      <c r="B154" s="3">
        <v>2.0</v>
      </c>
    </row>
    <row r="155" ht="15.75" customHeight="1">
      <c r="A155" s="9">
        <v>280.0</v>
      </c>
      <c r="B155" s="3">
        <v>1.0</v>
      </c>
    </row>
    <row r="156" ht="15.75" customHeight="1">
      <c r="A156" s="9">
        <v>295.0</v>
      </c>
      <c r="B156" s="3">
        <v>2.0</v>
      </c>
    </row>
    <row r="157" ht="15.75" customHeight="1">
      <c r="A157" s="71"/>
      <c r="B157" s="71"/>
    </row>
    <row r="158" ht="15.75" customHeight="1">
      <c r="A158" s="71"/>
      <c r="B158" s="71"/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3:E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</row>
    <row r="2">
      <c r="A2" s="3">
        <v>30.0</v>
      </c>
      <c r="B2" s="3">
        <v>1.0</v>
      </c>
      <c r="C2" s="3">
        <v>2.0</v>
      </c>
      <c r="D2" s="3">
        <v>2.0</v>
      </c>
      <c r="E2" s="3">
        <v>1.0</v>
      </c>
      <c r="F2" s="3">
        <v>1.0</v>
      </c>
      <c r="G2" s="3">
        <v>1.0</v>
      </c>
      <c r="H2" s="3">
        <v>2.0</v>
      </c>
      <c r="I2" s="3">
        <v>1.0</v>
      </c>
      <c r="J2" s="3">
        <v>2.0</v>
      </c>
      <c r="K2" s="3">
        <v>1.0</v>
      </c>
      <c r="L2" s="3">
        <v>1.0</v>
      </c>
      <c r="M2" s="3">
        <v>1.0</v>
      </c>
      <c r="N2" s="3">
        <v>2.5</v>
      </c>
      <c r="O2" s="3">
        <v>165.0</v>
      </c>
      <c r="P2" s="3">
        <v>64.0</v>
      </c>
      <c r="Q2" s="3">
        <v>2.8</v>
      </c>
      <c r="R2" s="4">
        <v>43.5</v>
      </c>
      <c r="S2" s="3">
        <v>2.0</v>
      </c>
      <c r="T2" s="3">
        <v>1.0</v>
      </c>
    </row>
    <row r="3">
      <c r="A3" s="3">
        <v>31.0</v>
      </c>
      <c r="B3" s="3">
        <v>1.0</v>
      </c>
      <c r="C3" s="3">
        <v>1.0</v>
      </c>
      <c r="D3" s="3">
        <v>2.0</v>
      </c>
      <c r="E3" s="3">
        <v>1.0</v>
      </c>
      <c r="F3" s="3">
        <v>1.0</v>
      </c>
      <c r="G3" s="3">
        <v>1.0</v>
      </c>
      <c r="H3" s="3">
        <v>2.0</v>
      </c>
      <c r="I3" s="3">
        <v>2.0</v>
      </c>
      <c r="J3" s="3">
        <v>1.0</v>
      </c>
      <c r="K3" s="3">
        <v>2.0</v>
      </c>
      <c r="L3" s="3">
        <v>2.0</v>
      </c>
      <c r="M3" s="3">
        <v>2.0</v>
      </c>
      <c r="N3" s="3">
        <v>8.0</v>
      </c>
      <c r="O3" s="4">
        <v>122.357</v>
      </c>
      <c r="P3" s="3">
        <v>101.0</v>
      </c>
      <c r="Q3" s="3">
        <v>2.2</v>
      </c>
      <c r="R3" s="4">
        <v>43.5</v>
      </c>
      <c r="S3" s="3">
        <v>2.0</v>
      </c>
      <c r="T3" s="3">
        <v>1.0</v>
      </c>
    </row>
    <row r="4">
      <c r="A4" s="3">
        <v>33.0</v>
      </c>
      <c r="B4" s="3">
        <v>1.0</v>
      </c>
      <c r="C4" s="3">
        <v>1.0</v>
      </c>
      <c r="D4" s="3">
        <v>2.0</v>
      </c>
      <c r="E4" s="3">
        <v>1.0</v>
      </c>
      <c r="F4" s="3">
        <v>1.0</v>
      </c>
      <c r="G4" s="3">
        <v>2.0</v>
      </c>
      <c r="H4" s="3">
        <v>2.0</v>
      </c>
      <c r="I4" s="3">
        <v>2.0</v>
      </c>
      <c r="J4" s="3">
        <v>2.0</v>
      </c>
      <c r="K4" s="3">
        <v>2.0</v>
      </c>
      <c r="L4" s="3">
        <v>1.0</v>
      </c>
      <c r="M4" s="3">
        <v>2.0</v>
      </c>
      <c r="N4" s="3">
        <v>0.7</v>
      </c>
      <c r="O4" s="3">
        <v>63.0</v>
      </c>
      <c r="P4" s="3">
        <v>80.0</v>
      </c>
      <c r="Q4" s="3">
        <v>3.0</v>
      </c>
      <c r="R4" s="3">
        <v>31.0</v>
      </c>
      <c r="S4" s="3">
        <v>2.0</v>
      </c>
      <c r="T4" s="3">
        <v>1.0</v>
      </c>
    </row>
    <row r="5">
      <c r="A5" s="3">
        <v>34.0</v>
      </c>
      <c r="B5" s="3">
        <v>1.0</v>
      </c>
      <c r="C5" s="3">
        <v>1.0</v>
      </c>
      <c r="D5" s="3">
        <v>2.0</v>
      </c>
      <c r="E5" s="3">
        <v>1.0</v>
      </c>
      <c r="F5" s="3">
        <v>1.0</v>
      </c>
      <c r="G5" s="3">
        <v>2.0</v>
      </c>
      <c r="H5" s="3">
        <v>1.0</v>
      </c>
      <c r="I5" s="3">
        <v>1.0</v>
      </c>
      <c r="J5" s="3">
        <v>2.0</v>
      </c>
      <c r="K5" s="3">
        <v>1.0</v>
      </c>
      <c r="L5" s="3">
        <v>2.0</v>
      </c>
      <c r="M5" s="3">
        <v>2.0</v>
      </c>
      <c r="N5" s="3">
        <v>2.8</v>
      </c>
      <c r="O5" s="3">
        <v>127.0</v>
      </c>
      <c r="P5" s="3">
        <v>182.0</v>
      </c>
      <c r="Q5" s="4">
        <v>3.152</v>
      </c>
      <c r="R5" s="4">
        <v>43.5</v>
      </c>
      <c r="S5" s="3">
        <v>1.0</v>
      </c>
      <c r="T5" s="3">
        <v>1.0</v>
      </c>
    </row>
    <row r="6">
      <c r="A6" s="3">
        <v>35.0</v>
      </c>
      <c r="B6" s="3">
        <v>1.0</v>
      </c>
      <c r="C6" s="3">
        <v>1.0</v>
      </c>
      <c r="D6" s="3">
        <v>2.0</v>
      </c>
      <c r="E6" s="3">
        <v>1.0</v>
      </c>
      <c r="F6" s="3">
        <v>2.0</v>
      </c>
      <c r="G6" s="3">
        <v>2.0</v>
      </c>
      <c r="H6" s="4">
        <v>2.0</v>
      </c>
      <c r="I6" s="4">
        <v>2.0</v>
      </c>
      <c r="J6" s="3">
        <v>1.0</v>
      </c>
      <c r="K6" s="3">
        <v>1.0</v>
      </c>
      <c r="L6" s="3">
        <v>1.0</v>
      </c>
      <c r="M6" s="3">
        <v>2.0</v>
      </c>
      <c r="N6" s="3">
        <v>1.5</v>
      </c>
      <c r="O6" s="3">
        <v>138.0</v>
      </c>
      <c r="P6" s="3">
        <v>58.0</v>
      </c>
      <c r="Q6" s="3">
        <v>2.6</v>
      </c>
      <c r="R6" s="4">
        <v>43.5</v>
      </c>
      <c r="S6" s="3">
        <v>2.0</v>
      </c>
      <c r="T6" s="3">
        <v>1.0</v>
      </c>
    </row>
    <row r="7">
      <c r="A7" s="3">
        <v>37.0</v>
      </c>
      <c r="B7" s="3">
        <v>1.0</v>
      </c>
      <c r="C7" s="3">
        <v>2.0</v>
      </c>
      <c r="D7" s="3">
        <v>2.0</v>
      </c>
      <c r="E7" s="3">
        <v>1.0</v>
      </c>
      <c r="F7" s="3">
        <v>2.0</v>
      </c>
      <c r="G7" s="3">
        <v>2.0</v>
      </c>
      <c r="H7" s="3">
        <v>2.0</v>
      </c>
      <c r="I7" s="3">
        <v>2.0</v>
      </c>
      <c r="J7" s="3">
        <v>2.0</v>
      </c>
      <c r="K7" s="3">
        <v>1.0</v>
      </c>
      <c r="L7" s="3">
        <v>2.0</v>
      </c>
      <c r="M7" s="3">
        <v>2.0</v>
      </c>
      <c r="N7" s="3">
        <v>0.6</v>
      </c>
      <c r="O7" s="3">
        <v>67.0</v>
      </c>
      <c r="P7" s="3">
        <v>28.0</v>
      </c>
      <c r="Q7" s="3">
        <v>4.2</v>
      </c>
      <c r="R7" s="4">
        <v>43.5</v>
      </c>
      <c r="S7" s="3">
        <v>1.0</v>
      </c>
      <c r="T7" s="3">
        <v>1.0</v>
      </c>
    </row>
    <row r="8">
      <c r="A8" s="3">
        <v>38.0</v>
      </c>
      <c r="B8" s="3">
        <v>1.0</v>
      </c>
      <c r="C8" s="3">
        <v>1.0</v>
      </c>
      <c r="D8" s="3">
        <v>2.0</v>
      </c>
      <c r="E8" s="3">
        <v>1.0</v>
      </c>
      <c r="F8" s="3">
        <v>1.0</v>
      </c>
      <c r="G8" s="3">
        <v>1.0</v>
      </c>
      <c r="H8" s="3">
        <v>2.0</v>
      </c>
      <c r="I8" s="3">
        <v>1.0</v>
      </c>
      <c r="J8" s="3">
        <v>2.0</v>
      </c>
      <c r="K8" s="3">
        <v>1.0</v>
      </c>
      <c r="L8" s="3">
        <v>1.0</v>
      </c>
      <c r="M8" s="3">
        <v>1.0</v>
      </c>
      <c r="N8" s="3">
        <v>1.2</v>
      </c>
      <c r="O8" s="3">
        <v>118.0</v>
      </c>
      <c r="P8" s="3">
        <v>16.0</v>
      </c>
      <c r="Q8" s="3">
        <v>2.8</v>
      </c>
      <c r="R8" s="4">
        <v>43.5</v>
      </c>
      <c r="S8" s="3">
        <v>2.0</v>
      </c>
      <c r="T8" s="3">
        <v>1.0</v>
      </c>
    </row>
    <row r="9">
      <c r="A9" s="3">
        <v>38.0</v>
      </c>
      <c r="B9" s="3">
        <v>1.0</v>
      </c>
      <c r="C9" s="3">
        <v>1.0</v>
      </c>
      <c r="D9" s="3">
        <v>2.0</v>
      </c>
      <c r="E9" s="3">
        <v>2.0</v>
      </c>
      <c r="F9" s="3">
        <v>2.0</v>
      </c>
      <c r="G9" s="3">
        <v>2.0</v>
      </c>
      <c r="H9" s="3">
        <v>2.0</v>
      </c>
      <c r="I9" s="3">
        <v>1.0</v>
      </c>
      <c r="J9" s="3">
        <v>2.0</v>
      </c>
      <c r="K9" s="3">
        <v>2.0</v>
      </c>
      <c r="L9" s="3">
        <v>2.0</v>
      </c>
      <c r="M9" s="3">
        <v>2.0</v>
      </c>
      <c r="N9" s="3">
        <v>0.4</v>
      </c>
      <c r="O9" s="3">
        <v>243.0</v>
      </c>
      <c r="P9" s="3">
        <v>49.0</v>
      </c>
      <c r="Q9" s="3">
        <v>3.8</v>
      </c>
      <c r="R9" s="3">
        <v>90.0</v>
      </c>
      <c r="S9" s="3">
        <v>2.0</v>
      </c>
      <c r="T9" s="3">
        <v>1.0</v>
      </c>
    </row>
    <row r="10">
      <c r="A10" s="3">
        <v>39.0</v>
      </c>
      <c r="B10" s="3">
        <v>1.0</v>
      </c>
      <c r="C10" s="3">
        <v>1.0</v>
      </c>
      <c r="D10" s="3">
        <v>1.0</v>
      </c>
      <c r="E10" s="3">
        <v>1.0</v>
      </c>
      <c r="F10" s="3">
        <v>1.0</v>
      </c>
      <c r="G10" s="3">
        <v>2.0</v>
      </c>
      <c r="H10" s="3">
        <v>2.0</v>
      </c>
      <c r="I10" s="3">
        <v>1.0</v>
      </c>
      <c r="J10" s="3">
        <v>2.0</v>
      </c>
      <c r="K10" s="3">
        <v>2.0</v>
      </c>
      <c r="L10" s="3">
        <v>2.0</v>
      </c>
      <c r="M10" s="3">
        <v>2.0</v>
      </c>
      <c r="N10" s="3">
        <v>2.3</v>
      </c>
      <c r="O10" s="3">
        <v>280.0</v>
      </c>
      <c r="P10" s="3">
        <v>98.0</v>
      </c>
      <c r="Q10" s="3">
        <v>3.8</v>
      </c>
      <c r="R10" s="3">
        <v>40.0</v>
      </c>
      <c r="S10" s="3">
        <v>1.0</v>
      </c>
      <c r="T10" s="3">
        <v>1.0</v>
      </c>
    </row>
    <row r="11">
      <c r="A11" s="3">
        <v>41.0</v>
      </c>
      <c r="B11" s="3">
        <v>1.0</v>
      </c>
      <c r="C11" s="3">
        <v>2.0</v>
      </c>
      <c r="D11" s="3">
        <v>2.0</v>
      </c>
      <c r="E11" s="3">
        <v>1.0</v>
      </c>
      <c r="F11" s="3">
        <v>2.0</v>
      </c>
      <c r="G11" s="3">
        <v>2.0</v>
      </c>
      <c r="H11" s="3">
        <v>2.0</v>
      </c>
      <c r="I11" s="3">
        <v>1.0</v>
      </c>
      <c r="J11" s="3">
        <v>1.0</v>
      </c>
      <c r="K11" s="3">
        <v>1.0</v>
      </c>
      <c r="L11" s="3">
        <v>2.0</v>
      </c>
      <c r="M11" s="3">
        <v>1.0</v>
      </c>
      <c r="N11" s="3">
        <v>4.2</v>
      </c>
      <c r="O11" s="3">
        <v>65.0</v>
      </c>
      <c r="P11" s="3">
        <v>120.0</v>
      </c>
      <c r="Q11" s="3">
        <v>3.4</v>
      </c>
      <c r="R11" s="4">
        <v>43.5</v>
      </c>
      <c r="S11" s="3">
        <v>2.0</v>
      </c>
      <c r="T11" s="3">
        <v>1.0</v>
      </c>
    </row>
    <row r="12">
      <c r="A12" s="3">
        <v>42.0</v>
      </c>
      <c r="B12" s="3">
        <v>1.0</v>
      </c>
      <c r="C12" s="3">
        <v>1.0</v>
      </c>
      <c r="D12" s="3">
        <v>2.0</v>
      </c>
      <c r="E12" s="3">
        <v>1.0</v>
      </c>
      <c r="F12" s="3">
        <v>1.0</v>
      </c>
      <c r="G12" s="3">
        <v>1.0</v>
      </c>
      <c r="H12" s="3">
        <v>2.0</v>
      </c>
      <c r="I12" s="3">
        <v>2.0</v>
      </c>
      <c r="J12" s="3">
        <v>1.0</v>
      </c>
      <c r="K12" s="3">
        <v>1.0</v>
      </c>
      <c r="L12" s="3">
        <v>2.0</v>
      </c>
      <c r="M12" s="3">
        <v>1.0</v>
      </c>
      <c r="N12" s="3">
        <v>4.6</v>
      </c>
      <c r="O12" s="4">
        <v>122.357</v>
      </c>
      <c r="P12" s="3">
        <v>55.0</v>
      </c>
      <c r="Q12" s="3">
        <v>3.3</v>
      </c>
      <c r="R12" s="4">
        <v>43.5</v>
      </c>
      <c r="S12" s="3">
        <v>2.0</v>
      </c>
      <c r="T12" s="3">
        <v>1.0</v>
      </c>
    </row>
    <row r="13">
      <c r="A13" s="3">
        <v>42.0</v>
      </c>
      <c r="B13" s="3">
        <v>1.0</v>
      </c>
      <c r="C13" s="3">
        <v>1.0</v>
      </c>
      <c r="D13" s="3">
        <v>1.0</v>
      </c>
      <c r="E13" s="3">
        <v>1.0</v>
      </c>
      <c r="F13" s="3">
        <v>1.0</v>
      </c>
      <c r="G13" s="3">
        <v>2.0</v>
      </c>
      <c r="H13" s="3">
        <v>2.0</v>
      </c>
      <c r="I13" s="3">
        <v>2.0</v>
      </c>
      <c r="J13" s="3">
        <v>2.0</v>
      </c>
      <c r="K13" s="3">
        <v>1.0</v>
      </c>
      <c r="L13" s="3">
        <v>2.0</v>
      </c>
      <c r="M13" s="3">
        <v>2.0</v>
      </c>
      <c r="N13" s="3">
        <v>0.5</v>
      </c>
      <c r="O13" s="3">
        <v>62.0</v>
      </c>
      <c r="P13" s="3">
        <v>68.0</v>
      </c>
      <c r="Q13" s="3">
        <v>3.8</v>
      </c>
      <c r="R13" s="3">
        <v>29.0</v>
      </c>
      <c r="S13" s="3">
        <v>2.0</v>
      </c>
      <c r="T13" s="3">
        <v>1.0</v>
      </c>
    </row>
    <row r="14">
      <c r="A14" s="3">
        <v>43.0</v>
      </c>
      <c r="B14" s="3">
        <v>1.0</v>
      </c>
      <c r="C14" s="3">
        <v>2.0</v>
      </c>
      <c r="D14" s="3">
        <v>2.0</v>
      </c>
      <c r="E14" s="3">
        <v>1.0</v>
      </c>
      <c r="F14" s="3">
        <v>2.0</v>
      </c>
      <c r="G14" s="3">
        <v>2.0</v>
      </c>
      <c r="H14" s="3">
        <v>2.0</v>
      </c>
      <c r="I14" s="3">
        <v>2.0</v>
      </c>
      <c r="J14" s="3">
        <v>1.0</v>
      </c>
      <c r="K14" s="3">
        <v>1.0</v>
      </c>
      <c r="L14" s="3">
        <v>1.0</v>
      </c>
      <c r="M14" s="3">
        <v>2.0</v>
      </c>
      <c r="N14" s="3">
        <v>1.2</v>
      </c>
      <c r="O14" s="3">
        <v>100.0</v>
      </c>
      <c r="P14" s="3">
        <v>19.0</v>
      </c>
      <c r="Q14" s="3">
        <v>3.1</v>
      </c>
      <c r="R14" s="3">
        <v>42.0</v>
      </c>
      <c r="S14" s="3">
        <v>2.0</v>
      </c>
      <c r="T14" s="3">
        <v>1.0</v>
      </c>
    </row>
    <row r="15">
      <c r="A15" s="3">
        <v>44.0</v>
      </c>
      <c r="B15" s="3">
        <v>1.0</v>
      </c>
      <c r="C15" s="3">
        <v>1.0</v>
      </c>
      <c r="D15" s="3">
        <v>2.0</v>
      </c>
      <c r="E15" s="3">
        <v>1.0</v>
      </c>
      <c r="F15" s="3">
        <v>1.0</v>
      </c>
      <c r="G15" s="3">
        <v>2.0</v>
      </c>
      <c r="H15" s="3">
        <v>2.0</v>
      </c>
      <c r="I15" s="3">
        <v>2.0</v>
      </c>
      <c r="J15" s="3">
        <v>1.0</v>
      </c>
      <c r="K15" s="3">
        <v>2.0</v>
      </c>
      <c r="L15" s="3">
        <v>2.0</v>
      </c>
      <c r="M15" s="3">
        <v>1.0</v>
      </c>
      <c r="N15" s="3">
        <v>0.9</v>
      </c>
      <c r="O15" s="3">
        <v>135.0</v>
      </c>
      <c r="P15" s="3">
        <v>55.0</v>
      </c>
      <c r="Q15" s="4">
        <v>3.152</v>
      </c>
      <c r="R15" s="3">
        <v>41.0</v>
      </c>
      <c r="S15" s="3">
        <v>2.0</v>
      </c>
      <c r="T15" s="3">
        <v>1.0</v>
      </c>
    </row>
    <row r="16">
      <c r="A16" s="3">
        <v>45.0</v>
      </c>
      <c r="B16" s="3">
        <v>1.0</v>
      </c>
      <c r="C16" s="3">
        <v>2.0</v>
      </c>
      <c r="D16" s="3">
        <v>2.0</v>
      </c>
      <c r="E16" s="3">
        <v>1.0</v>
      </c>
      <c r="F16" s="3">
        <v>1.0</v>
      </c>
      <c r="G16" s="3">
        <v>1.0</v>
      </c>
      <c r="H16" s="3">
        <v>2.0</v>
      </c>
      <c r="I16" s="3">
        <v>2.0</v>
      </c>
      <c r="J16" s="3">
        <v>2.0</v>
      </c>
      <c r="K16" s="3">
        <v>1.0</v>
      </c>
      <c r="L16" s="3">
        <v>1.0</v>
      </c>
      <c r="M16" s="3">
        <v>2.0</v>
      </c>
      <c r="N16" s="3">
        <v>1.9</v>
      </c>
      <c r="O16" s="4">
        <v>122.357</v>
      </c>
      <c r="P16" s="3">
        <v>114.0</v>
      </c>
      <c r="Q16" s="3">
        <v>2.4</v>
      </c>
      <c r="R16" s="4">
        <v>43.5</v>
      </c>
      <c r="S16" s="3">
        <v>2.0</v>
      </c>
      <c r="T16" s="3">
        <v>1.0</v>
      </c>
    </row>
    <row r="17">
      <c r="A17" s="3">
        <v>46.0</v>
      </c>
      <c r="B17" s="3">
        <v>1.0</v>
      </c>
      <c r="C17" s="3">
        <v>2.0</v>
      </c>
      <c r="D17" s="3">
        <v>2.0</v>
      </c>
      <c r="E17" s="3">
        <v>1.0</v>
      </c>
      <c r="F17" s="3">
        <v>1.0</v>
      </c>
      <c r="G17" s="3">
        <v>1.0</v>
      </c>
      <c r="H17" s="3">
        <v>2.0</v>
      </c>
      <c r="I17" s="3">
        <v>2.0</v>
      </c>
      <c r="J17" s="3">
        <v>2.0</v>
      </c>
      <c r="K17" s="3">
        <v>1.0</v>
      </c>
      <c r="L17" s="3">
        <v>1.0</v>
      </c>
      <c r="M17" s="3">
        <v>1.0</v>
      </c>
      <c r="N17" s="3">
        <v>7.6</v>
      </c>
      <c r="O17" s="4">
        <v>122.357</v>
      </c>
      <c r="P17" s="3">
        <v>242.0</v>
      </c>
      <c r="Q17" s="3">
        <v>3.3</v>
      </c>
      <c r="R17" s="3">
        <v>50.0</v>
      </c>
      <c r="S17" s="3">
        <v>2.0</v>
      </c>
      <c r="T17" s="3">
        <v>1.0</v>
      </c>
    </row>
    <row r="18">
      <c r="A18" s="3">
        <v>47.0</v>
      </c>
      <c r="B18" s="3">
        <v>1.0</v>
      </c>
      <c r="C18" s="3">
        <v>2.0</v>
      </c>
      <c r="D18" s="3">
        <v>2.0</v>
      </c>
      <c r="E18" s="3">
        <v>2.0</v>
      </c>
      <c r="F18" s="3">
        <v>2.0</v>
      </c>
      <c r="G18" s="3">
        <v>2.0</v>
      </c>
      <c r="H18" s="3">
        <v>2.0</v>
      </c>
      <c r="I18" s="3">
        <v>2.0</v>
      </c>
      <c r="J18" s="3">
        <v>2.0</v>
      </c>
      <c r="K18" s="3">
        <v>1.0</v>
      </c>
      <c r="L18" s="3">
        <v>2.0</v>
      </c>
      <c r="M18" s="3">
        <v>1.0</v>
      </c>
      <c r="N18" s="3">
        <v>2.0</v>
      </c>
      <c r="O18" s="3">
        <v>84.0</v>
      </c>
      <c r="P18" s="3">
        <v>23.0</v>
      </c>
      <c r="Q18" s="3">
        <v>4.2</v>
      </c>
      <c r="R18" s="3">
        <v>66.0</v>
      </c>
      <c r="S18" s="3">
        <v>2.0</v>
      </c>
      <c r="T18" s="3">
        <v>1.0</v>
      </c>
    </row>
    <row r="19">
      <c r="A19" s="3">
        <v>47.0</v>
      </c>
      <c r="B19" s="3">
        <v>1.0</v>
      </c>
      <c r="C19" s="3">
        <v>2.0</v>
      </c>
      <c r="D19" s="3">
        <v>2.0</v>
      </c>
      <c r="E19" s="3">
        <v>1.0</v>
      </c>
      <c r="F19" s="3">
        <v>1.0</v>
      </c>
      <c r="G19" s="3">
        <v>2.0</v>
      </c>
      <c r="H19" s="3">
        <v>2.0</v>
      </c>
      <c r="I19" s="3">
        <v>1.0</v>
      </c>
      <c r="J19" s="3">
        <v>2.0</v>
      </c>
      <c r="K19" s="3">
        <v>2.0</v>
      </c>
      <c r="L19" s="3">
        <v>1.0</v>
      </c>
      <c r="M19" s="3">
        <v>1.0</v>
      </c>
      <c r="N19" s="3">
        <v>1.7</v>
      </c>
      <c r="O19" s="3">
        <v>86.0</v>
      </c>
      <c r="P19" s="3">
        <v>20.0</v>
      </c>
      <c r="Q19" s="3">
        <v>2.1</v>
      </c>
      <c r="R19" s="3">
        <v>46.0</v>
      </c>
      <c r="S19" s="3">
        <v>2.0</v>
      </c>
      <c r="T19" s="3">
        <v>1.0</v>
      </c>
    </row>
    <row r="20">
      <c r="A20" s="3">
        <v>47.0</v>
      </c>
      <c r="B20" s="3">
        <v>1.0</v>
      </c>
      <c r="C20" s="3">
        <v>2.0</v>
      </c>
      <c r="D20" s="3">
        <v>2.0</v>
      </c>
      <c r="E20" s="3">
        <v>1.0</v>
      </c>
      <c r="F20" s="3">
        <v>1.0</v>
      </c>
      <c r="G20" s="3">
        <v>2.0</v>
      </c>
      <c r="H20" s="3">
        <v>2.0</v>
      </c>
      <c r="I20" s="3">
        <v>1.0</v>
      </c>
      <c r="J20" s="3">
        <v>2.0</v>
      </c>
      <c r="K20" s="3">
        <v>1.0</v>
      </c>
      <c r="L20" s="3">
        <v>1.0</v>
      </c>
      <c r="M20" s="3">
        <v>1.0</v>
      </c>
      <c r="N20" s="3">
        <v>1.0</v>
      </c>
      <c r="O20" s="3">
        <v>166.0</v>
      </c>
      <c r="P20" s="3">
        <v>30.0</v>
      </c>
      <c r="Q20" s="3">
        <v>2.6</v>
      </c>
      <c r="R20" s="3">
        <v>31.0</v>
      </c>
      <c r="S20" s="3">
        <v>2.0</v>
      </c>
      <c r="T20" s="3">
        <v>1.0</v>
      </c>
    </row>
    <row r="21" ht="15.75" customHeight="1">
      <c r="A21" s="3">
        <v>48.0</v>
      </c>
      <c r="B21" s="3">
        <v>1.0</v>
      </c>
      <c r="C21" s="3">
        <v>1.0</v>
      </c>
      <c r="D21" s="3">
        <v>2.0</v>
      </c>
      <c r="E21" s="3">
        <v>1.0</v>
      </c>
      <c r="F21" s="3">
        <v>1.0</v>
      </c>
      <c r="G21" s="3">
        <v>2.0</v>
      </c>
      <c r="H21" s="3">
        <v>2.0</v>
      </c>
      <c r="I21" s="3">
        <v>1.0</v>
      </c>
      <c r="J21" s="3">
        <v>2.0</v>
      </c>
      <c r="K21" s="3">
        <v>1.0</v>
      </c>
      <c r="L21" s="3">
        <v>1.0</v>
      </c>
      <c r="M21" s="3">
        <v>1.0</v>
      </c>
      <c r="N21" s="3">
        <v>4.8</v>
      </c>
      <c r="O21" s="3">
        <v>123.0</v>
      </c>
      <c r="P21" s="3">
        <v>157.0</v>
      </c>
      <c r="Q21" s="3">
        <v>2.7</v>
      </c>
      <c r="R21" s="3">
        <v>31.0</v>
      </c>
      <c r="S21" s="3">
        <v>2.0</v>
      </c>
      <c r="T21" s="3">
        <v>1.0</v>
      </c>
    </row>
    <row r="22" ht="15.75" customHeight="1">
      <c r="A22" s="3">
        <v>49.0</v>
      </c>
      <c r="B22" s="3">
        <v>1.0</v>
      </c>
      <c r="C22" s="3">
        <v>1.0</v>
      </c>
      <c r="D22" s="3">
        <v>2.0</v>
      </c>
      <c r="E22" s="3">
        <v>1.0</v>
      </c>
      <c r="F22" s="3">
        <v>1.0</v>
      </c>
      <c r="G22" s="3">
        <v>2.0</v>
      </c>
      <c r="H22" s="3">
        <v>2.0</v>
      </c>
      <c r="I22" s="3">
        <v>2.0</v>
      </c>
      <c r="J22" s="3">
        <v>1.0</v>
      </c>
      <c r="K22" s="3">
        <v>1.0</v>
      </c>
      <c r="L22" s="3">
        <v>2.0</v>
      </c>
      <c r="M22" s="3">
        <v>2.0</v>
      </c>
      <c r="N22" s="3">
        <v>1.4</v>
      </c>
      <c r="O22" s="3">
        <v>85.0</v>
      </c>
      <c r="P22" s="3">
        <v>70.0</v>
      </c>
      <c r="Q22" s="3">
        <v>3.5</v>
      </c>
      <c r="R22" s="3">
        <v>35.0</v>
      </c>
      <c r="S22" s="3">
        <v>2.0</v>
      </c>
      <c r="T22" s="3">
        <v>1.0</v>
      </c>
    </row>
    <row r="23" ht="15.75" customHeight="1">
      <c r="A23" s="3">
        <v>50.0</v>
      </c>
      <c r="B23" s="3">
        <v>1.0</v>
      </c>
      <c r="C23" s="3">
        <v>2.0</v>
      </c>
      <c r="D23" s="3">
        <v>2.0</v>
      </c>
      <c r="E23" s="3">
        <v>1.0</v>
      </c>
      <c r="F23" s="3">
        <v>2.0</v>
      </c>
      <c r="G23" s="3">
        <v>2.0</v>
      </c>
      <c r="H23" s="3">
        <v>2.0</v>
      </c>
      <c r="I23" s="3">
        <v>1.0</v>
      </c>
      <c r="J23" s="3">
        <v>1.0</v>
      </c>
      <c r="K23" s="3">
        <v>2.0</v>
      </c>
      <c r="L23" s="3">
        <v>1.0</v>
      </c>
      <c r="M23" s="3">
        <v>1.0</v>
      </c>
      <c r="N23" s="3">
        <v>2.8</v>
      </c>
      <c r="O23" s="3">
        <v>155.0</v>
      </c>
      <c r="P23" s="3">
        <v>75.0</v>
      </c>
      <c r="Q23" s="3">
        <v>2.4</v>
      </c>
      <c r="R23" s="3">
        <v>32.0</v>
      </c>
      <c r="S23" s="3">
        <v>2.0</v>
      </c>
      <c r="T23" s="3">
        <v>1.0</v>
      </c>
    </row>
    <row r="24" ht="15.75" customHeight="1">
      <c r="A24" s="3">
        <v>51.0</v>
      </c>
      <c r="B24" s="3">
        <v>1.0</v>
      </c>
      <c r="C24" s="3">
        <v>1.0</v>
      </c>
      <c r="D24" s="3">
        <v>2.0</v>
      </c>
      <c r="E24" s="3">
        <v>1.0</v>
      </c>
      <c r="F24" s="3">
        <v>2.0</v>
      </c>
      <c r="G24" s="3">
        <v>1.0</v>
      </c>
      <c r="H24" s="3">
        <v>2.0</v>
      </c>
      <c r="I24" s="3">
        <v>2.0</v>
      </c>
      <c r="J24" s="3">
        <v>1.0</v>
      </c>
      <c r="K24" s="3">
        <v>1.0</v>
      </c>
      <c r="L24" s="3">
        <v>2.0</v>
      </c>
      <c r="M24" s="3">
        <v>2.0</v>
      </c>
      <c r="N24" s="4">
        <v>2.543</v>
      </c>
      <c r="O24" s="4">
        <v>122.357</v>
      </c>
      <c r="P24" s="4">
        <v>99.833</v>
      </c>
      <c r="Q24" s="4">
        <v>3.152</v>
      </c>
      <c r="R24" s="4">
        <v>43.5</v>
      </c>
      <c r="S24" s="3">
        <v>1.0</v>
      </c>
      <c r="T24" s="3">
        <v>1.0</v>
      </c>
    </row>
    <row r="25" ht="15.75" customHeight="1">
      <c r="A25" s="3">
        <v>54.0</v>
      </c>
      <c r="B25" s="3">
        <v>1.0</v>
      </c>
      <c r="C25" s="3">
        <v>1.0</v>
      </c>
      <c r="D25" s="3">
        <v>2.0</v>
      </c>
      <c r="E25" s="3">
        <v>1.0</v>
      </c>
      <c r="F25" s="3">
        <v>1.0</v>
      </c>
      <c r="G25" s="3">
        <v>2.0</v>
      </c>
      <c r="H25" s="4">
        <v>2.0</v>
      </c>
      <c r="I25" s="4">
        <v>2.0</v>
      </c>
      <c r="J25" s="3">
        <v>1.0</v>
      </c>
      <c r="K25" s="3">
        <v>2.0</v>
      </c>
      <c r="L25" s="3">
        <v>1.0</v>
      </c>
      <c r="M25" s="3">
        <v>2.0</v>
      </c>
      <c r="N25" s="3">
        <v>3.9</v>
      </c>
      <c r="O25" s="3">
        <v>120.0</v>
      </c>
      <c r="P25" s="3">
        <v>28.0</v>
      </c>
      <c r="Q25" s="3">
        <v>3.5</v>
      </c>
      <c r="R25" s="3">
        <v>43.0</v>
      </c>
      <c r="S25" s="3">
        <v>2.0</v>
      </c>
      <c r="T25" s="3">
        <v>1.0</v>
      </c>
    </row>
    <row r="26" ht="15.75" customHeight="1">
      <c r="A26" s="3">
        <v>56.0</v>
      </c>
      <c r="B26" s="3">
        <v>1.0</v>
      </c>
      <c r="C26" s="3">
        <v>1.0</v>
      </c>
      <c r="D26" s="3">
        <v>2.0</v>
      </c>
      <c r="E26" s="3">
        <v>1.0</v>
      </c>
      <c r="F26" s="3">
        <v>1.0</v>
      </c>
      <c r="G26" s="3">
        <v>1.0</v>
      </c>
      <c r="H26" s="3">
        <v>1.0</v>
      </c>
      <c r="I26" s="3">
        <v>1.0</v>
      </c>
      <c r="J26" s="3">
        <v>2.0</v>
      </c>
      <c r="K26" s="3">
        <v>1.0</v>
      </c>
      <c r="L26" s="3">
        <v>2.0</v>
      </c>
      <c r="M26" s="3">
        <v>2.0</v>
      </c>
      <c r="N26" s="3">
        <v>2.9</v>
      </c>
      <c r="O26" s="3">
        <v>90.0</v>
      </c>
      <c r="P26" s="3">
        <v>153.0</v>
      </c>
      <c r="Q26" s="3">
        <v>4.0</v>
      </c>
      <c r="R26" s="4">
        <v>43.5</v>
      </c>
      <c r="S26" s="3">
        <v>2.0</v>
      </c>
      <c r="T26" s="3">
        <v>1.0</v>
      </c>
    </row>
    <row r="27" ht="15.75" customHeight="1">
      <c r="A27" s="3">
        <v>57.0</v>
      </c>
      <c r="B27" s="3">
        <v>1.0</v>
      </c>
      <c r="C27" s="3">
        <v>2.0</v>
      </c>
      <c r="D27" s="3">
        <v>2.0</v>
      </c>
      <c r="E27" s="3">
        <v>1.0</v>
      </c>
      <c r="F27" s="3">
        <v>1.0</v>
      </c>
      <c r="G27" s="3">
        <v>1.0</v>
      </c>
      <c r="H27" s="3">
        <v>2.0</v>
      </c>
      <c r="I27" s="3">
        <v>2.0</v>
      </c>
      <c r="J27" s="3">
        <v>2.0</v>
      </c>
      <c r="K27" s="3">
        <v>1.0</v>
      </c>
      <c r="L27" s="3">
        <v>1.0</v>
      </c>
      <c r="M27" s="3">
        <v>2.0</v>
      </c>
      <c r="N27" s="3">
        <v>4.1</v>
      </c>
      <c r="O27" s="4">
        <v>122.357</v>
      </c>
      <c r="P27" s="3">
        <v>48.0</v>
      </c>
      <c r="Q27" s="3">
        <v>2.6</v>
      </c>
      <c r="R27" s="3">
        <v>73.0</v>
      </c>
      <c r="S27" s="3">
        <v>1.0</v>
      </c>
      <c r="T27" s="3">
        <v>1.0</v>
      </c>
    </row>
    <row r="28" ht="15.75" customHeight="1">
      <c r="A28" s="3">
        <v>57.0</v>
      </c>
      <c r="B28" s="3">
        <v>1.0</v>
      </c>
      <c r="C28" s="3">
        <v>1.0</v>
      </c>
      <c r="D28" s="3">
        <v>2.0</v>
      </c>
      <c r="E28" s="3">
        <v>1.0</v>
      </c>
      <c r="F28" s="3">
        <v>1.0</v>
      </c>
      <c r="G28" s="3">
        <v>2.0</v>
      </c>
      <c r="H28" s="3">
        <v>2.0</v>
      </c>
      <c r="I28" s="3">
        <v>2.0</v>
      </c>
      <c r="J28" s="3">
        <v>2.0</v>
      </c>
      <c r="K28" s="3">
        <v>1.0</v>
      </c>
      <c r="L28" s="3">
        <v>1.0</v>
      </c>
      <c r="M28" s="3">
        <v>2.0</v>
      </c>
      <c r="N28" s="3">
        <v>4.6</v>
      </c>
      <c r="O28" s="3">
        <v>82.0</v>
      </c>
      <c r="P28" s="3">
        <v>55.0</v>
      </c>
      <c r="Q28" s="3">
        <v>3.3</v>
      </c>
      <c r="R28" s="3">
        <v>30.0</v>
      </c>
      <c r="S28" s="3">
        <v>2.0</v>
      </c>
      <c r="T28" s="3">
        <v>1.0</v>
      </c>
    </row>
    <row r="29" ht="15.75" customHeight="1">
      <c r="A29" s="3">
        <v>58.0</v>
      </c>
      <c r="B29" s="3">
        <v>1.0</v>
      </c>
      <c r="C29" s="3">
        <v>2.0</v>
      </c>
      <c r="D29" s="3">
        <v>2.0</v>
      </c>
      <c r="E29" s="3">
        <v>1.0</v>
      </c>
      <c r="F29" s="3">
        <v>2.0</v>
      </c>
      <c r="G29" s="3">
        <v>2.0</v>
      </c>
      <c r="H29" s="3">
        <v>1.0</v>
      </c>
      <c r="I29" s="3">
        <v>1.0</v>
      </c>
      <c r="J29" s="3">
        <v>1.0</v>
      </c>
      <c r="K29" s="3">
        <v>1.0</v>
      </c>
      <c r="L29" s="3">
        <v>2.0</v>
      </c>
      <c r="M29" s="3">
        <v>2.0</v>
      </c>
      <c r="N29" s="3">
        <v>2.0</v>
      </c>
      <c r="O29" s="3">
        <v>167.0</v>
      </c>
      <c r="P29" s="3">
        <v>242.0</v>
      </c>
      <c r="Q29" s="3">
        <v>3.3</v>
      </c>
      <c r="R29" s="4">
        <v>43.5</v>
      </c>
      <c r="S29" s="3">
        <v>1.0</v>
      </c>
      <c r="T29" s="3">
        <v>1.0</v>
      </c>
    </row>
    <row r="30" ht="15.75" customHeight="1">
      <c r="A30" s="3">
        <v>59.0</v>
      </c>
      <c r="B30" s="3">
        <v>1.0</v>
      </c>
      <c r="C30" s="3">
        <v>1.0</v>
      </c>
      <c r="D30" s="3">
        <v>2.0</v>
      </c>
      <c r="E30" s="3">
        <v>1.0</v>
      </c>
      <c r="F30" s="3">
        <v>1.0</v>
      </c>
      <c r="G30" s="3">
        <v>2.0</v>
      </c>
      <c r="H30" s="3">
        <v>2.0</v>
      </c>
      <c r="I30" s="3">
        <v>1.0</v>
      </c>
      <c r="J30" s="3">
        <v>1.0</v>
      </c>
      <c r="K30" s="3">
        <v>1.0</v>
      </c>
      <c r="L30" s="3">
        <v>2.0</v>
      </c>
      <c r="M30" s="3">
        <v>2.0</v>
      </c>
      <c r="N30" s="3">
        <v>1.5</v>
      </c>
      <c r="O30" s="3">
        <v>107.0</v>
      </c>
      <c r="P30" s="3">
        <v>157.0</v>
      </c>
      <c r="Q30" s="3">
        <v>3.6</v>
      </c>
      <c r="R30" s="3">
        <v>38.0</v>
      </c>
      <c r="S30" s="3">
        <v>2.0</v>
      </c>
      <c r="T30" s="3">
        <v>1.0</v>
      </c>
    </row>
    <row r="31" ht="15.75" customHeight="1">
      <c r="A31" s="3">
        <v>61.0</v>
      </c>
      <c r="B31" s="3">
        <v>1.0</v>
      </c>
      <c r="C31" s="3">
        <v>1.0</v>
      </c>
      <c r="D31" s="3">
        <v>2.0</v>
      </c>
      <c r="E31" s="3">
        <v>1.0</v>
      </c>
      <c r="F31" s="3">
        <v>1.0</v>
      </c>
      <c r="G31" s="3">
        <v>2.0</v>
      </c>
      <c r="H31" s="4">
        <v>2.0</v>
      </c>
      <c r="I31" s="4">
        <v>2.0</v>
      </c>
      <c r="J31" s="3">
        <v>2.0</v>
      </c>
      <c r="K31" s="3">
        <v>1.0</v>
      </c>
      <c r="L31" s="3">
        <v>2.0</v>
      </c>
      <c r="M31" s="3">
        <v>2.0</v>
      </c>
      <c r="N31" s="4">
        <v>2.543</v>
      </c>
      <c r="O31" s="4">
        <v>122.357</v>
      </c>
      <c r="P31" s="4">
        <v>99.833</v>
      </c>
      <c r="Q31" s="4">
        <v>3.152</v>
      </c>
      <c r="R31" s="4">
        <v>43.5</v>
      </c>
      <c r="S31" s="3">
        <v>2.0</v>
      </c>
      <c r="T31" s="3">
        <v>1.0</v>
      </c>
    </row>
    <row r="32" ht="15.75" customHeight="1">
      <c r="A32" s="3">
        <v>62.0</v>
      </c>
      <c r="B32" s="3">
        <v>1.0</v>
      </c>
      <c r="C32" s="3">
        <v>1.0</v>
      </c>
      <c r="D32" s="3">
        <v>2.0</v>
      </c>
      <c r="E32" s="3">
        <v>1.0</v>
      </c>
      <c r="F32" s="3">
        <v>1.0</v>
      </c>
      <c r="G32" s="3">
        <v>2.0</v>
      </c>
      <c r="H32" s="4">
        <v>2.0</v>
      </c>
      <c r="I32" s="4">
        <v>2.0</v>
      </c>
      <c r="J32" s="3">
        <v>2.0</v>
      </c>
      <c r="K32" s="3">
        <v>2.0</v>
      </c>
      <c r="L32" s="3">
        <v>2.0</v>
      </c>
      <c r="M32" s="3">
        <v>2.0</v>
      </c>
      <c r="N32" s="3">
        <v>1.0</v>
      </c>
      <c r="O32" s="4">
        <v>122.357</v>
      </c>
      <c r="P32" s="3">
        <v>60.0</v>
      </c>
      <c r="Q32" s="4">
        <v>3.152</v>
      </c>
      <c r="R32" s="4">
        <v>43.5</v>
      </c>
      <c r="S32" s="3">
        <v>1.0</v>
      </c>
      <c r="T32" s="3">
        <v>1.0</v>
      </c>
    </row>
    <row r="33" ht="15.75" customHeight="1">
      <c r="A33" s="3">
        <v>70.0</v>
      </c>
      <c r="B33" s="3">
        <v>1.0</v>
      </c>
      <c r="C33" s="3">
        <v>1.0</v>
      </c>
      <c r="D33" s="3">
        <v>2.0</v>
      </c>
      <c r="E33" s="3">
        <v>1.0</v>
      </c>
      <c r="F33" s="3">
        <v>1.0</v>
      </c>
      <c r="G33" s="3">
        <v>1.0</v>
      </c>
      <c r="H33" s="4">
        <v>2.0</v>
      </c>
      <c r="I33" s="4">
        <v>2.0</v>
      </c>
      <c r="J33" s="4">
        <v>2.0</v>
      </c>
      <c r="K33" s="4">
        <v>1.0</v>
      </c>
      <c r="L33" s="4">
        <v>2.0</v>
      </c>
      <c r="M33" s="4">
        <v>2.0</v>
      </c>
      <c r="N33" s="3">
        <v>1.7</v>
      </c>
      <c r="O33" s="3">
        <v>109.0</v>
      </c>
      <c r="P33" s="3">
        <v>528.0</v>
      </c>
      <c r="Q33" s="3">
        <v>2.8</v>
      </c>
      <c r="R33" s="3">
        <v>35.0</v>
      </c>
      <c r="S33" s="3">
        <v>2.0</v>
      </c>
      <c r="T33" s="3">
        <v>1.0</v>
      </c>
    </row>
    <row r="34" ht="15.75" hidden="1" customHeight="1">
      <c r="B34" s="9">
        <f t="shared" ref="B34:M34" si="1">_xlfn.MODE.SNGL(B2:B33)</f>
        <v>1</v>
      </c>
      <c r="C34" s="9">
        <f t="shared" si="1"/>
        <v>1</v>
      </c>
      <c r="D34" s="9">
        <f t="shared" si="1"/>
        <v>2</v>
      </c>
      <c r="E34" s="9">
        <f t="shared" si="1"/>
        <v>1</v>
      </c>
      <c r="F34" s="9">
        <f t="shared" si="1"/>
        <v>1</v>
      </c>
      <c r="G34" s="9">
        <f t="shared" si="1"/>
        <v>2</v>
      </c>
      <c r="H34" s="9">
        <f t="shared" si="1"/>
        <v>2</v>
      </c>
      <c r="I34" s="9">
        <f t="shared" si="1"/>
        <v>2</v>
      </c>
      <c r="J34" s="9">
        <f t="shared" si="1"/>
        <v>2</v>
      </c>
      <c r="K34" s="9">
        <f t="shared" si="1"/>
        <v>1</v>
      </c>
      <c r="L34" s="9">
        <f t="shared" si="1"/>
        <v>2</v>
      </c>
      <c r="M34" s="9">
        <f t="shared" si="1"/>
        <v>2</v>
      </c>
      <c r="N34" s="72">
        <f t="shared" ref="N34:R34" si="2">AVERAGE(N2:N33)</f>
        <v>2.5433125</v>
      </c>
      <c r="O34" s="9">
        <f t="shared" si="2"/>
        <v>122.3705</v>
      </c>
      <c r="P34" s="72">
        <f t="shared" si="2"/>
        <v>99.8333125</v>
      </c>
      <c r="Q34" s="72">
        <f t="shared" si="2"/>
        <v>3.151875</v>
      </c>
      <c r="R34" s="9">
        <f t="shared" si="2"/>
        <v>43.5</v>
      </c>
      <c r="S34" s="9">
        <f t="shared" ref="S34:T34" si="3">_xlfn.MODE.SNGL(S2:S33)</f>
        <v>2</v>
      </c>
      <c r="T34" s="9">
        <f t="shared" si="3"/>
        <v>1</v>
      </c>
    </row>
    <row r="35" ht="15.75" hidden="1" customHeight="1">
      <c r="A35" s="3">
        <v>20.0</v>
      </c>
      <c r="B35" s="3">
        <v>2.0</v>
      </c>
      <c r="C35" s="3">
        <v>1.0</v>
      </c>
      <c r="D35" s="3">
        <v>2.0</v>
      </c>
      <c r="E35" s="3">
        <v>1.0</v>
      </c>
      <c r="F35" s="3">
        <v>1.0</v>
      </c>
      <c r="G35" s="3">
        <v>1.0</v>
      </c>
      <c r="H35" s="3">
        <v>1.0</v>
      </c>
      <c r="I35" s="3">
        <v>1.0</v>
      </c>
      <c r="J35" s="3">
        <v>1.0</v>
      </c>
      <c r="K35" s="3">
        <v>1.0</v>
      </c>
      <c r="L35" s="3">
        <v>2.0</v>
      </c>
      <c r="M35" s="3">
        <v>2.0</v>
      </c>
      <c r="N35" s="3">
        <v>2.3</v>
      </c>
      <c r="O35" s="3">
        <v>150.0</v>
      </c>
      <c r="P35" s="3">
        <v>68.0</v>
      </c>
      <c r="Q35" s="3">
        <v>3.9</v>
      </c>
      <c r="R35" s="4"/>
      <c r="S35" s="3">
        <v>1.0</v>
      </c>
      <c r="T35" s="3">
        <v>2.0</v>
      </c>
    </row>
    <row r="36" ht="15.75" hidden="1" customHeight="1">
      <c r="A36" s="3">
        <v>20.0</v>
      </c>
      <c r="B36" s="3">
        <v>1.0</v>
      </c>
      <c r="C36" s="3">
        <v>1.0</v>
      </c>
      <c r="D36" s="3">
        <v>2.0</v>
      </c>
      <c r="E36" s="3">
        <v>1.0</v>
      </c>
      <c r="F36" s="3">
        <v>1.0</v>
      </c>
      <c r="G36" s="3">
        <v>1.0</v>
      </c>
      <c r="H36" s="3">
        <v>2.0</v>
      </c>
      <c r="I36" s="3">
        <v>2.0</v>
      </c>
      <c r="J36" s="3">
        <v>2.0</v>
      </c>
      <c r="K36" s="3">
        <v>1.0</v>
      </c>
      <c r="L36" s="3">
        <v>1.0</v>
      </c>
      <c r="M36" s="3">
        <v>2.0</v>
      </c>
      <c r="N36" s="3">
        <v>1.0</v>
      </c>
      <c r="O36" s="3">
        <v>160.0</v>
      </c>
      <c r="P36" s="3">
        <v>118.0</v>
      </c>
      <c r="Q36" s="3">
        <v>2.9</v>
      </c>
      <c r="R36" s="3">
        <v>23.0</v>
      </c>
      <c r="S36" s="3">
        <v>2.0</v>
      </c>
      <c r="T36" s="3">
        <v>2.0</v>
      </c>
    </row>
    <row r="37" ht="15.75" hidden="1" customHeight="1">
      <c r="A37" s="3">
        <v>20.0</v>
      </c>
      <c r="B37" s="3">
        <v>1.0</v>
      </c>
      <c r="C37" s="3">
        <v>1.0</v>
      </c>
      <c r="D37" s="3">
        <v>2.0</v>
      </c>
      <c r="E37" s="3">
        <v>2.0</v>
      </c>
      <c r="F37" s="3">
        <v>2.0</v>
      </c>
      <c r="G37" s="3">
        <v>2.0</v>
      </c>
      <c r="H37" s="3">
        <v>2.0</v>
      </c>
      <c r="I37" s="4"/>
      <c r="J37" s="3">
        <v>2.0</v>
      </c>
      <c r="K37" s="3">
        <v>2.0</v>
      </c>
      <c r="L37" s="3">
        <v>2.0</v>
      </c>
      <c r="M37" s="3">
        <v>2.0</v>
      </c>
      <c r="N37" s="3">
        <v>0.9</v>
      </c>
      <c r="O37" s="3">
        <v>89.0</v>
      </c>
      <c r="P37" s="3">
        <v>152.0</v>
      </c>
      <c r="Q37" s="3">
        <v>4.0</v>
      </c>
      <c r="R37" s="4"/>
      <c r="S37" s="3">
        <v>2.0</v>
      </c>
      <c r="T37" s="3">
        <v>2.0</v>
      </c>
    </row>
    <row r="38" ht="15.75" hidden="1" customHeight="1">
      <c r="A38" s="3">
        <v>22.0</v>
      </c>
      <c r="B38" s="3">
        <v>2.0</v>
      </c>
      <c r="C38" s="3">
        <v>2.0</v>
      </c>
      <c r="D38" s="3">
        <v>1.0</v>
      </c>
      <c r="E38" s="3">
        <v>1.0</v>
      </c>
      <c r="F38" s="3">
        <v>2.0</v>
      </c>
      <c r="G38" s="3">
        <v>2.0</v>
      </c>
      <c r="H38" s="3">
        <v>2.0</v>
      </c>
      <c r="I38" s="3">
        <v>2.0</v>
      </c>
      <c r="J38" s="3">
        <v>2.0</v>
      </c>
      <c r="K38" s="3">
        <v>2.0</v>
      </c>
      <c r="L38" s="3">
        <v>2.0</v>
      </c>
      <c r="M38" s="3">
        <v>2.0</v>
      </c>
      <c r="N38" s="3">
        <v>0.9</v>
      </c>
      <c r="O38" s="3">
        <v>48.0</v>
      </c>
      <c r="P38" s="3">
        <v>20.0</v>
      </c>
      <c r="Q38" s="3">
        <v>4.2</v>
      </c>
      <c r="R38" s="3">
        <v>64.0</v>
      </c>
      <c r="S38" s="3">
        <v>1.0</v>
      </c>
      <c r="T38" s="3">
        <v>2.0</v>
      </c>
    </row>
    <row r="39" ht="15.75" hidden="1" customHeight="1">
      <c r="A39" s="3">
        <v>22.0</v>
      </c>
      <c r="B39" s="3">
        <v>1.0</v>
      </c>
      <c r="C39" s="3">
        <v>2.0</v>
      </c>
      <c r="D39" s="3">
        <v>2.0</v>
      </c>
      <c r="E39" s="3">
        <v>2.0</v>
      </c>
      <c r="F39" s="3">
        <v>2.0</v>
      </c>
      <c r="G39" s="3">
        <v>2.0</v>
      </c>
      <c r="H39" s="3">
        <v>2.0</v>
      </c>
      <c r="I39" s="3">
        <v>2.0</v>
      </c>
      <c r="J39" s="3">
        <v>2.0</v>
      </c>
      <c r="K39" s="3">
        <v>2.0</v>
      </c>
      <c r="L39" s="3">
        <v>2.0</v>
      </c>
      <c r="M39" s="3">
        <v>2.0</v>
      </c>
      <c r="N39" s="3">
        <v>0.7</v>
      </c>
      <c r="O39" s="4"/>
      <c r="P39" s="3">
        <v>24.0</v>
      </c>
      <c r="Q39" s="4"/>
      <c r="R39" s="4"/>
      <c r="S39" s="3">
        <v>2.0</v>
      </c>
      <c r="T39" s="3">
        <v>2.0</v>
      </c>
    </row>
    <row r="40" ht="15.75" hidden="1" customHeight="1">
      <c r="A40" s="3">
        <v>23.0</v>
      </c>
      <c r="B40" s="3">
        <v>1.0</v>
      </c>
      <c r="C40" s="3">
        <v>2.0</v>
      </c>
      <c r="D40" s="3">
        <v>2.0</v>
      </c>
      <c r="E40" s="3">
        <v>2.0</v>
      </c>
      <c r="F40" s="3">
        <v>2.0</v>
      </c>
      <c r="G40" s="3">
        <v>2.0</v>
      </c>
      <c r="H40" s="3">
        <v>2.0</v>
      </c>
      <c r="I40" s="3">
        <v>2.0</v>
      </c>
      <c r="J40" s="3">
        <v>2.0</v>
      </c>
      <c r="K40" s="3">
        <v>2.0</v>
      </c>
      <c r="L40" s="3">
        <v>2.0</v>
      </c>
      <c r="M40" s="3">
        <v>2.0</v>
      </c>
      <c r="N40" s="3">
        <v>1.0</v>
      </c>
      <c r="O40" s="4"/>
      <c r="P40" s="4"/>
      <c r="Q40" s="4"/>
      <c r="R40" s="4"/>
      <c r="S40" s="3">
        <v>1.0</v>
      </c>
      <c r="T40" s="3">
        <v>2.0</v>
      </c>
    </row>
    <row r="41" ht="15.75" hidden="1" customHeight="1">
      <c r="A41" s="3">
        <v>23.0</v>
      </c>
      <c r="B41" s="3">
        <v>1.0</v>
      </c>
      <c r="C41" s="3">
        <v>2.0</v>
      </c>
      <c r="D41" s="3">
        <v>2.0</v>
      </c>
      <c r="E41" s="3">
        <v>1.0</v>
      </c>
      <c r="F41" s="3">
        <v>1.0</v>
      </c>
      <c r="G41" s="3">
        <v>1.0</v>
      </c>
      <c r="H41" s="3">
        <v>2.0</v>
      </c>
      <c r="I41" s="3">
        <v>2.0</v>
      </c>
      <c r="J41" s="3">
        <v>1.0</v>
      </c>
      <c r="K41" s="3">
        <v>2.0</v>
      </c>
      <c r="L41" s="3">
        <v>2.0</v>
      </c>
      <c r="M41" s="3">
        <v>2.0</v>
      </c>
      <c r="N41" s="3">
        <v>1.3</v>
      </c>
      <c r="O41" s="3">
        <v>194.0</v>
      </c>
      <c r="P41" s="3">
        <v>150.0</v>
      </c>
      <c r="Q41" s="3">
        <v>4.1</v>
      </c>
      <c r="R41" s="3">
        <v>90.0</v>
      </c>
      <c r="S41" s="3">
        <v>1.0</v>
      </c>
      <c r="T41" s="3">
        <v>2.0</v>
      </c>
    </row>
    <row r="42" ht="15.75" hidden="1" customHeight="1">
      <c r="A42" s="3">
        <v>23.0</v>
      </c>
      <c r="B42" s="3">
        <v>1.0</v>
      </c>
      <c r="C42" s="3">
        <v>2.0</v>
      </c>
      <c r="D42" s="3">
        <v>2.0</v>
      </c>
      <c r="E42" s="3">
        <v>2.0</v>
      </c>
      <c r="F42" s="3">
        <v>2.0</v>
      </c>
      <c r="G42" s="3">
        <v>2.0</v>
      </c>
      <c r="H42" s="4"/>
      <c r="I42" s="4"/>
      <c r="J42" s="4"/>
      <c r="K42" s="4"/>
      <c r="L42" s="4"/>
      <c r="M42" s="4"/>
      <c r="N42" s="3">
        <v>4.6</v>
      </c>
      <c r="O42" s="3">
        <v>56.0</v>
      </c>
      <c r="P42" s="3">
        <v>16.0</v>
      </c>
      <c r="Q42" s="3">
        <v>4.6</v>
      </c>
      <c r="R42" s="4"/>
      <c r="S42" s="3">
        <v>1.0</v>
      </c>
      <c r="T42" s="3">
        <v>2.0</v>
      </c>
    </row>
    <row r="43" ht="15.75" hidden="1" customHeight="1">
      <c r="A43" s="3">
        <v>23.0</v>
      </c>
      <c r="B43" s="3">
        <v>1.0</v>
      </c>
      <c r="C43" s="3">
        <v>2.0</v>
      </c>
      <c r="D43" s="3">
        <v>2.0</v>
      </c>
      <c r="E43" s="3">
        <v>1.0</v>
      </c>
      <c r="F43" s="3">
        <v>1.0</v>
      </c>
      <c r="G43" s="3">
        <v>1.0</v>
      </c>
      <c r="H43" s="3">
        <v>2.0</v>
      </c>
      <c r="I43" s="3">
        <v>2.0</v>
      </c>
      <c r="J43" s="3">
        <v>2.0</v>
      </c>
      <c r="K43" s="3">
        <v>2.0</v>
      </c>
      <c r="L43" s="3">
        <v>2.0</v>
      </c>
      <c r="M43" s="3">
        <v>2.0</v>
      </c>
      <c r="N43" s="3">
        <v>0.8</v>
      </c>
      <c r="O43" s="4"/>
      <c r="P43" s="3">
        <v>14.0</v>
      </c>
      <c r="Q43" s="3">
        <v>4.8</v>
      </c>
      <c r="R43" s="4"/>
      <c r="S43" s="3">
        <v>1.0</v>
      </c>
      <c r="T43" s="3">
        <v>2.0</v>
      </c>
    </row>
    <row r="44" ht="15.75" hidden="1" customHeight="1">
      <c r="A44" s="3">
        <v>24.0</v>
      </c>
      <c r="B44" s="3">
        <v>1.0</v>
      </c>
      <c r="C44" s="3">
        <v>2.0</v>
      </c>
      <c r="D44" s="3">
        <v>2.0</v>
      </c>
      <c r="E44" s="3">
        <v>2.0</v>
      </c>
      <c r="F44" s="3">
        <v>2.0</v>
      </c>
      <c r="G44" s="3">
        <v>2.0</v>
      </c>
      <c r="H44" s="3">
        <v>2.0</v>
      </c>
      <c r="I44" s="3">
        <v>2.0</v>
      </c>
      <c r="J44" s="3">
        <v>2.0</v>
      </c>
      <c r="K44" s="3">
        <v>2.0</v>
      </c>
      <c r="L44" s="3">
        <v>2.0</v>
      </c>
      <c r="M44" s="3">
        <v>2.0</v>
      </c>
      <c r="N44" s="3">
        <v>0.8</v>
      </c>
      <c r="O44" s="3">
        <v>82.0</v>
      </c>
      <c r="P44" s="3">
        <v>39.0</v>
      </c>
      <c r="Q44" s="3">
        <v>4.3</v>
      </c>
      <c r="R44" s="4"/>
      <c r="S44" s="3">
        <v>1.0</v>
      </c>
      <c r="T44" s="3">
        <v>2.0</v>
      </c>
    </row>
    <row r="45" ht="15.75" hidden="1" customHeight="1">
      <c r="A45" s="3">
        <v>24.0</v>
      </c>
      <c r="B45" s="3">
        <v>1.0</v>
      </c>
      <c r="C45" s="3">
        <v>1.0</v>
      </c>
      <c r="D45" s="3">
        <v>2.0</v>
      </c>
      <c r="E45" s="3">
        <v>1.0</v>
      </c>
      <c r="F45" s="3">
        <v>2.0</v>
      </c>
      <c r="G45" s="3">
        <v>2.0</v>
      </c>
      <c r="H45" s="3">
        <v>2.0</v>
      </c>
      <c r="I45" s="3">
        <v>2.0</v>
      </c>
      <c r="J45" s="3">
        <v>2.0</v>
      </c>
      <c r="K45" s="3">
        <v>2.0</v>
      </c>
      <c r="L45" s="3">
        <v>2.0</v>
      </c>
      <c r="M45" s="3">
        <v>2.0</v>
      </c>
      <c r="N45" s="3">
        <v>1.0</v>
      </c>
      <c r="O45" s="4"/>
      <c r="P45" s="3">
        <v>34.0</v>
      </c>
      <c r="Q45" s="3">
        <v>4.1</v>
      </c>
      <c r="R45" s="4"/>
      <c r="S45" s="3">
        <v>2.0</v>
      </c>
      <c r="T45" s="3">
        <v>2.0</v>
      </c>
    </row>
    <row r="46" ht="15.75" hidden="1" customHeight="1">
      <c r="A46" s="3">
        <v>25.0</v>
      </c>
      <c r="B46" s="3">
        <v>2.0</v>
      </c>
      <c r="C46" s="3">
        <v>1.0</v>
      </c>
      <c r="D46" s="3">
        <v>1.0</v>
      </c>
      <c r="E46" s="3">
        <v>2.0</v>
      </c>
      <c r="F46" s="3">
        <v>2.0</v>
      </c>
      <c r="G46" s="3">
        <v>2.0</v>
      </c>
      <c r="H46" s="3">
        <v>2.0</v>
      </c>
      <c r="I46" s="3">
        <v>2.0</v>
      </c>
      <c r="J46" s="3">
        <v>2.0</v>
      </c>
      <c r="K46" s="3">
        <v>2.0</v>
      </c>
      <c r="L46" s="3">
        <v>2.0</v>
      </c>
      <c r="M46" s="3">
        <v>2.0</v>
      </c>
      <c r="N46" s="3">
        <v>0.4</v>
      </c>
      <c r="O46" s="3">
        <v>45.0</v>
      </c>
      <c r="P46" s="3">
        <v>18.0</v>
      </c>
      <c r="Q46" s="3">
        <v>4.3</v>
      </c>
      <c r="R46" s="3">
        <v>70.0</v>
      </c>
      <c r="S46" s="3">
        <v>1.0</v>
      </c>
      <c r="T46" s="3">
        <v>2.0</v>
      </c>
    </row>
    <row r="47" ht="15.75" hidden="1" customHeight="1">
      <c r="A47" s="3">
        <v>25.0</v>
      </c>
      <c r="B47" s="3">
        <v>1.0</v>
      </c>
      <c r="C47" s="3">
        <v>2.0</v>
      </c>
      <c r="D47" s="3">
        <v>2.0</v>
      </c>
      <c r="E47" s="3">
        <v>2.0</v>
      </c>
      <c r="F47" s="3">
        <v>2.0</v>
      </c>
      <c r="G47" s="3">
        <v>2.0</v>
      </c>
      <c r="H47" s="3">
        <v>2.0</v>
      </c>
      <c r="I47" s="3">
        <v>2.0</v>
      </c>
      <c r="J47" s="3">
        <v>2.0</v>
      </c>
      <c r="K47" s="3">
        <v>2.0</v>
      </c>
      <c r="L47" s="3">
        <v>2.0</v>
      </c>
      <c r="M47" s="3">
        <v>2.0</v>
      </c>
      <c r="N47" s="3">
        <v>0.6</v>
      </c>
      <c r="O47" s="4"/>
      <c r="P47" s="3">
        <v>34.0</v>
      </c>
      <c r="Q47" s="3">
        <v>6.4</v>
      </c>
      <c r="R47" s="4"/>
      <c r="S47" s="3">
        <v>2.0</v>
      </c>
      <c r="T47" s="3">
        <v>2.0</v>
      </c>
    </row>
    <row r="48" ht="15.75" hidden="1" customHeight="1">
      <c r="A48" s="3">
        <v>25.0</v>
      </c>
      <c r="B48" s="3">
        <v>1.0</v>
      </c>
      <c r="C48" s="3">
        <v>2.0</v>
      </c>
      <c r="D48" s="3">
        <v>2.0</v>
      </c>
      <c r="E48" s="3">
        <v>1.0</v>
      </c>
      <c r="F48" s="3">
        <v>2.0</v>
      </c>
      <c r="G48" s="3">
        <v>2.0</v>
      </c>
      <c r="H48" s="3">
        <v>1.0</v>
      </c>
      <c r="I48" s="3">
        <v>1.0</v>
      </c>
      <c r="J48" s="3">
        <v>1.0</v>
      </c>
      <c r="K48" s="3">
        <v>1.0</v>
      </c>
      <c r="L48" s="3">
        <v>1.0</v>
      </c>
      <c r="M48" s="3">
        <v>1.0</v>
      </c>
      <c r="N48" s="3">
        <v>1.3</v>
      </c>
      <c r="O48" s="3">
        <v>181.0</v>
      </c>
      <c r="P48" s="3">
        <v>181.0</v>
      </c>
      <c r="Q48" s="3">
        <v>4.5</v>
      </c>
      <c r="R48" s="3">
        <v>57.0</v>
      </c>
      <c r="S48" s="3">
        <v>2.0</v>
      </c>
      <c r="T48" s="3">
        <v>2.0</v>
      </c>
    </row>
    <row r="49" ht="15.75" hidden="1" customHeight="1">
      <c r="A49" s="3">
        <v>26.0</v>
      </c>
      <c r="B49" s="3">
        <v>2.0</v>
      </c>
      <c r="C49" s="3">
        <v>1.0</v>
      </c>
      <c r="D49" s="3">
        <v>2.0</v>
      </c>
      <c r="E49" s="3">
        <v>2.0</v>
      </c>
      <c r="F49" s="3">
        <v>2.0</v>
      </c>
      <c r="G49" s="3">
        <v>2.0</v>
      </c>
      <c r="H49" s="3">
        <v>2.0</v>
      </c>
      <c r="I49" s="3">
        <v>1.0</v>
      </c>
      <c r="J49" s="3">
        <v>2.0</v>
      </c>
      <c r="K49" s="3">
        <v>2.0</v>
      </c>
      <c r="L49" s="3">
        <v>2.0</v>
      </c>
      <c r="M49" s="3">
        <v>2.0</v>
      </c>
      <c r="N49" s="3">
        <v>0.5</v>
      </c>
      <c r="O49" s="3">
        <v>135.0</v>
      </c>
      <c r="P49" s="3">
        <v>29.0</v>
      </c>
      <c r="Q49" s="3">
        <v>3.8</v>
      </c>
      <c r="R49" s="3">
        <v>60.0</v>
      </c>
      <c r="S49" s="3">
        <v>1.0</v>
      </c>
      <c r="T49" s="3">
        <v>2.0</v>
      </c>
    </row>
    <row r="50" ht="15.75" hidden="1" customHeight="1">
      <c r="A50" s="3">
        <v>27.0</v>
      </c>
      <c r="B50" s="3">
        <v>1.0</v>
      </c>
      <c r="C50" s="3">
        <v>2.0</v>
      </c>
      <c r="D50" s="3">
        <v>2.0</v>
      </c>
      <c r="E50" s="3">
        <v>1.0</v>
      </c>
      <c r="F50" s="3">
        <v>1.0</v>
      </c>
      <c r="G50" s="3">
        <v>1.0</v>
      </c>
      <c r="H50" s="3">
        <v>1.0</v>
      </c>
      <c r="I50" s="3">
        <v>1.0</v>
      </c>
      <c r="J50" s="3">
        <v>1.0</v>
      </c>
      <c r="K50" s="3">
        <v>1.0</v>
      </c>
      <c r="L50" s="3">
        <v>2.0</v>
      </c>
      <c r="M50" s="3">
        <v>2.0</v>
      </c>
      <c r="N50" s="3">
        <v>1.2</v>
      </c>
      <c r="O50" s="3">
        <v>133.0</v>
      </c>
      <c r="P50" s="3">
        <v>98.0</v>
      </c>
      <c r="Q50" s="3">
        <v>4.1</v>
      </c>
      <c r="R50" s="3">
        <v>39.0</v>
      </c>
      <c r="S50" s="3">
        <v>1.0</v>
      </c>
      <c r="T50" s="3">
        <v>2.0</v>
      </c>
    </row>
    <row r="51" ht="15.75" hidden="1" customHeight="1">
      <c r="A51" s="3">
        <v>27.0</v>
      </c>
      <c r="B51" s="3">
        <v>1.0</v>
      </c>
      <c r="C51" s="3">
        <v>1.0</v>
      </c>
      <c r="D51" s="3">
        <v>2.0</v>
      </c>
      <c r="E51" s="3">
        <v>1.0</v>
      </c>
      <c r="F51" s="3">
        <v>1.0</v>
      </c>
      <c r="G51" s="3">
        <v>2.0</v>
      </c>
      <c r="H51" s="3">
        <v>2.0</v>
      </c>
      <c r="I51" s="3">
        <v>2.0</v>
      </c>
      <c r="J51" s="3">
        <v>2.0</v>
      </c>
      <c r="K51" s="3">
        <v>2.0</v>
      </c>
      <c r="L51" s="3">
        <v>2.0</v>
      </c>
      <c r="M51" s="3">
        <v>2.0</v>
      </c>
      <c r="N51" s="3">
        <v>0.8</v>
      </c>
      <c r="O51" s="3">
        <v>95.0</v>
      </c>
      <c r="P51" s="3">
        <v>46.0</v>
      </c>
      <c r="Q51" s="3">
        <v>3.8</v>
      </c>
      <c r="R51" s="3">
        <v>100.0</v>
      </c>
      <c r="S51" s="3">
        <v>1.0</v>
      </c>
      <c r="T51" s="3">
        <v>2.0</v>
      </c>
    </row>
    <row r="52" ht="15.75" hidden="1" customHeight="1">
      <c r="A52" s="3">
        <v>27.0</v>
      </c>
      <c r="B52" s="3">
        <v>1.0</v>
      </c>
      <c r="C52" s="3">
        <v>2.0</v>
      </c>
      <c r="D52" s="3">
        <v>2.0</v>
      </c>
      <c r="E52" s="3">
        <v>2.0</v>
      </c>
      <c r="F52" s="3">
        <v>2.0</v>
      </c>
      <c r="G52" s="3">
        <v>2.0</v>
      </c>
      <c r="H52" s="3">
        <v>2.0</v>
      </c>
      <c r="I52" s="3">
        <v>2.0</v>
      </c>
      <c r="J52" s="3">
        <v>2.0</v>
      </c>
      <c r="K52" s="3">
        <v>2.0</v>
      </c>
      <c r="L52" s="3">
        <v>2.0</v>
      </c>
      <c r="M52" s="3">
        <v>2.0</v>
      </c>
      <c r="N52" s="3">
        <v>0.8</v>
      </c>
      <c r="O52" s="4"/>
      <c r="P52" s="3">
        <v>38.0</v>
      </c>
      <c r="Q52" s="3">
        <v>4.2</v>
      </c>
      <c r="R52" s="4"/>
      <c r="S52" s="3">
        <v>1.0</v>
      </c>
      <c r="T52" s="3">
        <v>2.0</v>
      </c>
    </row>
    <row r="53" ht="15.75" hidden="1" customHeight="1">
      <c r="A53" s="3">
        <v>27.0</v>
      </c>
      <c r="B53" s="3">
        <v>1.0</v>
      </c>
      <c r="C53" s="3">
        <v>1.0</v>
      </c>
      <c r="D53" s="3">
        <v>2.0</v>
      </c>
      <c r="E53" s="3">
        <v>1.0</v>
      </c>
      <c r="F53" s="3">
        <v>2.0</v>
      </c>
      <c r="G53" s="3">
        <v>2.0</v>
      </c>
      <c r="H53" s="3">
        <v>2.0</v>
      </c>
      <c r="I53" s="3">
        <v>1.0</v>
      </c>
      <c r="J53" s="3">
        <v>2.0</v>
      </c>
      <c r="K53" s="3">
        <v>2.0</v>
      </c>
      <c r="L53" s="3">
        <v>2.0</v>
      </c>
      <c r="M53" s="3">
        <v>2.0</v>
      </c>
      <c r="N53" s="3">
        <v>2.4</v>
      </c>
      <c r="O53" s="3">
        <v>168.0</v>
      </c>
      <c r="P53" s="3">
        <v>227.0</v>
      </c>
      <c r="Q53" s="3">
        <v>3.0</v>
      </c>
      <c r="R53" s="3">
        <v>66.0</v>
      </c>
      <c r="S53" s="3">
        <v>2.0</v>
      </c>
      <c r="T53" s="3">
        <v>2.0</v>
      </c>
    </row>
    <row r="54" ht="15.75" hidden="1" customHeight="1">
      <c r="A54" s="3">
        <v>28.0</v>
      </c>
      <c r="B54" s="3">
        <v>1.0</v>
      </c>
      <c r="C54" s="3">
        <v>2.0</v>
      </c>
      <c r="D54" s="3">
        <v>2.0</v>
      </c>
      <c r="E54" s="3">
        <v>1.0</v>
      </c>
      <c r="F54" s="3">
        <v>1.0</v>
      </c>
      <c r="G54" s="3">
        <v>2.0</v>
      </c>
      <c r="H54" s="3">
        <v>2.0</v>
      </c>
      <c r="I54" s="3">
        <v>2.0</v>
      </c>
      <c r="J54" s="3">
        <v>2.0</v>
      </c>
      <c r="K54" s="3">
        <v>2.0</v>
      </c>
      <c r="L54" s="3">
        <v>2.0</v>
      </c>
      <c r="M54" s="3">
        <v>2.0</v>
      </c>
      <c r="N54" s="3">
        <v>0.7</v>
      </c>
      <c r="O54" s="3">
        <v>74.0</v>
      </c>
      <c r="P54" s="3">
        <v>110.0</v>
      </c>
      <c r="Q54" s="3">
        <v>4.4</v>
      </c>
      <c r="R54" s="4"/>
      <c r="S54" s="3">
        <v>1.0</v>
      </c>
      <c r="T54" s="3">
        <v>2.0</v>
      </c>
    </row>
    <row r="55" ht="15.75" hidden="1" customHeight="1">
      <c r="A55" s="3">
        <v>28.0</v>
      </c>
      <c r="B55" s="3">
        <v>2.0</v>
      </c>
      <c r="C55" s="3">
        <v>2.0</v>
      </c>
      <c r="D55" s="3">
        <v>2.0</v>
      </c>
      <c r="E55" s="3">
        <v>1.0</v>
      </c>
      <c r="F55" s="3">
        <v>1.0</v>
      </c>
      <c r="G55" s="3">
        <v>2.0</v>
      </c>
      <c r="H55" s="3">
        <v>2.0</v>
      </c>
      <c r="I55" s="3">
        <v>1.0</v>
      </c>
      <c r="J55" s="3">
        <v>2.0</v>
      </c>
      <c r="K55" s="3">
        <v>2.0</v>
      </c>
      <c r="L55" s="3">
        <v>2.0</v>
      </c>
      <c r="M55" s="3">
        <v>2.0</v>
      </c>
      <c r="N55" s="3">
        <v>1.8</v>
      </c>
      <c r="O55" s="3">
        <v>191.0</v>
      </c>
      <c r="P55" s="3">
        <v>420.0</v>
      </c>
      <c r="Q55" s="3">
        <v>3.3</v>
      </c>
      <c r="R55" s="3">
        <v>46.0</v>
      </c>
      <c r="S55" s="3">
        <v>1.0</v>
      </c>
      <c r="T55" s="3">
        <v>2.0</v>
      </c>
    </row>
    <row r="56" ht="15.75" hidden="1" customHeight="1">
      <c r="A56" s="3">
        <v>28.0</v>
      </c>
      <c r="B56" s="3">
        <v>1.0</v>
      </c>
      <c r="C56" s="3">
        <v>2.0</v>
      </c>
      <c r="D56" s="3">
        <v>2.0</v>
      </c>
      <c r="E56" s="3">
        <v>2.0</v>
      </c>
      <c r="F56" s="3">
        <v>2.0</v>
      </c>
      <c r="G56" s="3">
        <v>2.0</v>
      </c>
      <c r="H56" s="3">
        <v>2.0</v>
      </c>
      <c r="I56" s="3">
        <v>2.0</v>
      </c>
      <c r="J56" s="3">
        <v>2.0</v>
      </c>
      <c r="K56" s="3">
        <v>2.0</v>
      </c>
      <c r="L56" s="3">
        <v>2.0</v>
      </c>
      <c r="M56" s="3">
        <v>2.0</v>
      </c>
      <c r="N56" s="3">
        <v>0.7</v>
      </c>
      <c r="O56" s="3">
        <v>85.0</v>
      </c>
      <c r="P56" s="3">
        <v>31.0</v>
      </c>
      <c r="Q56" s="3">
        <v>4.9</v>
      </c>
      <c r="R56" s="4"/>
      <c r="S56" s="3">
        <v>1.0</v>
      </c>
      <c r="T56" s="3">
        <v>2.0</v>
      </c>
    </row>
    <row r="57" ht="15.75" hidden="1" customHeight="1">
      <c r="A57" s="3">
        <v>28.0</v>
      </c>
      <c r="B57" s="3">
        <v>1.0</v>
      </c>
      <c r="C57" s="3">
        <v>1.0</v>
      </c>
      <c r="D57" s="3">
        <v>2.0</v>
      </c>
      <c r="E57" s="3">
        <v>1.0</v>
      </c>
      <c r="F57" s="3">
        <v>1.0</v>
      </c>
      <c r="G57" s="3">
        <v>1.0</v>
      </c>
      <c r="H57" s="3">
        <v>2.0</v>
      </c>
      <c r="I57" s="3">
        <v>1.0</v>
      </c>
      <c r="J57" s="3">
        <v>2.0</v>
      </c>
      <c r="K57" s="3">
        <v>2.0</v>
      </c>
      <c r="L57" s="3">
        <v>2.0</v>
      </c>
      <c r="M57" s="3">
        <v>2.0</v>
      </c>
      <c r="N57" s="3">
        <v>1.6</v>
      </c>
      <c r="O57" s="3">
        <v>44.0</v>
      </c>
      <c r="P57" s="3">
        <v>123.0</v>
      </c>
      <c r="Q57" s="3">
        <v>4.0</v>
      </c>
      <c r="R57" s="3">
        <v>46.0</v>
      </c>
      <c r="S57" s="3">
        <v>1.0</v>
      </c>
      <c r="T57" s="3">
        <v>2.0</v>
      </c>
    </row>
    <row r="58" ht="15.75" hidden="1" customHeight="1">
      <c r="A58" s="3">
        <v>28.0</v>
      </c>
      <c r="B58" s="3">
        <v>1.0</v>
      </c>
      <c r="C58" s="3">
        <v>2.0</v>
      </c>
      <c r="D58" s="3">
        <v>2.0</v>
      </c>
      <c r="E58" s="3">
        <v>1.0</v>
      </c>
      <c r="F58" s="3">
        <v>1.0</v>
      </c>
      <c r="G58" s="3">
        <v>1.0</v>
      </c>
      <c r="H58" s="4"/>
      <c r="I58" s="4"/>
      <c r="J58" s="3">
        <v>2.0</v>
      </c>
      <c r="K58" s="3">
        <v>1.0</v>
      </c>
      <c r="L58" s="3">
        <v>1.0</v>
      </c>
      <c r="M58" s="3">
        <v>2.0</v>
      </c>
      <c r="N58" s="3">
        <v>1.0</v>
      </c>
      <c r="O58" s="4"/>
      <c r="P58" s="3">
        <v>20.0</v>
      </c>
      <c r="Q58" s="3">
        <v>4.0</v>
      </c>
      <c r="R58" s="4"/>
      <c r="S58" s="3">
        <v>2.0</v>
      </c>
      <c r="T58" s="3">
        <v>2.0</v>
      </c>
    </row>
    <row r="59" ht="15.75" hidden="1" customHeight="1">
      <c r="A59" s="3">
        <v>30.0</v>
      </c>
      <c r="B59" s="3">
        <v>2.0</v>
      </c>
      <c r="C59" s="3">
        <v>1.0</v>
      </c>
      <c r="D59" s="3">
        <v>2.0</v>
      </c>
      <c r="E59" s="3">
        <v>2.0</v>
      </c>
      <c r="F59" s="3">
        <v>2.0</v>
      </c>
      <c r="G59" s="3">
        <v>2.0</v>
      </c>
      <c r="H59" s="3">
        <v>1.0</v>
      </c>
      <c r="I59" s="3">
        <v>2.0</v>
      </c>
      <c r="J59" s="3">
        <v>2.0</v>
      </c>
      <c r="K59" s="3">
        <v>2.0</v>
      </c>
      <c r="L59" s="3">
        <v>2.0</v>
      </c>
      <c r="M59" s="3">
        <v>2.0</v>
      </c>
      <c r="N59" s="3">
        <v>1.0</v>
      </c>
      <c r="O59" s="3">
        <v>85.0</v>
      </c>
      <c r="P59" s="3">
        <v>18.0</v>
      </c>
      <c r="Q59" s="3">
        <v>4.0</v>
      </c>
      <c r="R59" s="4"/>
      <c r="S59" s="3">
        <v>1.0</v>
      </c>
      <c r="T59" s="3">
        <v>2.0</v>
      </c>
    </row>
    <row r="60" ht="15.75" hidden="1" customHeight="1">
      <c r="A60" s="3">
        <v>30.0</v>
      </c>
      <c r="B60" s="3">
        <v>1.0</v>
      </c>
      <c r="C60" s="3">
        <v>2.0</v>
      </c>
      <c r="D60" s="3">
        <v>2.0</v>
      </c>
      <c r="E60" s="3">
        <v>2.0</v>
      </c>
      <c r="F60" s="3">
        <v>2.0</v>
      </c>
      <c r="G60" s="3">
        <v>2.0</v>
      </c>
      <c r="H60" s="3">
        <v>2.0</v>
      </c>
      <c r="I60" s="3">
        <v>2.0</v>
      </c>
      <c r="J60" s="3">
        <v>2.0</v>
      </c>
      <c r="K60" s="3">
        <v>2.0</v>
      </c>
      <c r="L60" s="3">
        <v>2.0</v>
      </c>
      <c r="M60" s="3">
        <v>2.0</v>
      </c>
      <c r="N60" s="3">
        <v>1.0</v>
      </c>
      <c r="O60" s="4"/>
      <c r="P60" s="3">
        <v>120.0</v>
      </c>
      <c r="Q60" s="3">
        <v>3.9</v>
      </c>
      <c r="R60" s="4"/>
      <c r="S60" s="3">
        <v>1.0</v>
      </c>
      <c r="T60" s="3">
        <v>2.0</v>
      </c>
    </row>
    <row r="61" ht="15.75" hidden="1" customHeight="1">
      <c r="A61" s="3">
        <v>30.0</v>
      </c>
      <c r="B61" s="3">
        <v>1.0</v>
      </c>
      <c r="C61" s="3">
        <v>2.0</v>
      </c>
      <c r="D61" s="3">
        <v>2.0</v>
      </c>
      <c r="E61" s="3">
        <v>1.0</v>
      </c>
      <c r="F61" s="3">
        <v>2.0</v>
      </c>
      <c r="G61" s="3">
        <v>2.0</v>
      </c>
      <c r="H61" s="3">
        <v>2.0</v>
      </c>
      <c r="I61" s="3">
        <v>1.0</v>
      </c>
      <c r="J61" s="3">
        <v>2.0</v>
      </c>
      <c r="K61" s="3">
        <v>2.0</v>
      </c>
      <c r="L61" s="3">
        <v>2.0</v>
      </c>
      <c r="M61" s="3">
        <v>2.0</v>
      </c>
      <c r="N61" s="3">
        <v>2.2</v>
      </c>
      <c r="O61" s="3">
        <v>57.0</v>
      </c>
      <c r="P61" s="3">
        <v>144.0</v>
      </c>
      <c r="Q61" s="3">
        <v>4.9</v>
      </c>
      <c r="R61" s="3">
        <v>78.0</v>
      </c>
      <c r="S61" s="3">
        <v>1.0</v>
      </c>
      <c r="T61" s="3">
        <v>2.0</v>
      </c>
    </row>
    <row r="62" ht="15.75" hidden="1" customHeight="1">
      <c r="A62" s="3">
        <v>30.0</v>
      </c>
      <c r="B62" s="3">
        <v>1.0</v>
      </c>
      <c r="C62" s="3">
        <v>2.0</v>
      </c>
      <c r="D62" s="3">
        <v>2.0</v>
      </c>
      <c r="E62" s="3">
        <v>1.0</v>
      </c>
      <c r="F62" s="3">
        <v>2.0</v>
      </c>
      <c r="G62" s="3">
        <v>2.0</v>
      </c>
      <c r="H62" s="3">
        <v>2.0</v>
      </c>
      <c r="I62" s="3">
        <v>2.0</v>
      </c>
      <c r="J62" s="3">
        <v>2.0</v>
      </c>
      <c r="K62" s="3">
        <v>2.0</v>
      </c>
      <c r="L62" s="3">
        <v>2.0</v>
      </c>
      <c r="M62" s="3">
        <v>2.0</v>
      </c>
      <c r="N62" s="3">
        <v>0.7</v>
      </c>
      <c r="O62" s="3">
        <v>50.0</v>
      </c>
      <c r="P62" s="3">
        <v>78.0</v>
      </c>
      <c r="Q62" s="3">
        <v>4.2</v>
      </c>
      <c r="R62" s="3">
        <v>74.0</v>
      </c>
      <c r="S62" s="3">
        <v>1.0</v>
      </c>
      <c r="T62" s="3">
        <v>2.0</v>
      </c>
    </row>
    <row r="63" ht="15.75" hidden="1" customHeight="1">
      <c r="A63" s="3">
        <v>30.0</v>
      </c>
      <c r="B63" s="3">
        <v>1.0</v>
      </c>
      <c r="C63" s="3">
        <v>2.0</v>
      </c>
      <c r="D63" s="3">
        <v>1.0</v>
      </c>
      <c r="E63" s="3">
        <v>2.0</v>
      </c>
      <c r="F63" s="3">
        <v>2.0</v>
      </c>
      <c r="G63" s="3">
        <v>2.0</v>
      </c>
      <c r="H63" s="3">
        <v>2.0</v>
      </c>
      <c r="I63" s="3">
        <v>2.0</v>
      </c>
      <c r="J63" s="3">
        <v>2.0</v>
      </c>
      <c r="K63" s="3">
        <v>2.0</v>
      </c>
      <c r="L63" s="3">
        <v>2.0</v>
      </c>
      <c r="M63" s="3">
        <v>2.0</v>
      </c>
      <c r="N63" s="3">
        <v>0.7</v>
      </c>
      <c r="O63" s="3">
        <v>52.0</v>
      </c>
      <c r="P63" s="3">
        <v>38.0</v>
      </c>
      <c r="Q63" s="3">
        <v>3.9</v>
      </c>
      <c r="R63" s="3">
        <v>52.0</v>
      </c>
      <c r="S63" s="3">
        <v>1.0</v>
      </c>
      <c r="T63" s="3">
        <v>2.0</v>
      </c>
    </row>
    <row r="64" ht="15.75" hidden="1" customHeight="1">
      <c r="A64" s="3">
        <v>30.0</v>
      </c>
      <c r="B64" s="3">
        <v>1.0</v>
      </c>
      <c r="C64" s="3">
        <v>1.0</v>
      </c>
      <c r="D64" s="3">
        <v>2.0</v>
      </c>
      <c r="E64" s="3">
        <v>2.0</v>
      </c>
      <c r="F64" s="3">
        <v>2.0</v>
      </c>
      <c r="G64" s="3">
        <v>2.0</v>
      </c>
      <c r="H64" s="3">
        <v>2.0</v>
      </c>
      <c r="I64" s="3">
        <v>2.0</v>
      </c>
      <c r="J64" s="3">
        <v>2.0</v>
      </c>
      <c r="K64" s="3">
        <v>2.0</v>
      </c>
      <c r="L64" s="3">
        <v>2.0</v>
      </c>
      <c r="M64" s="3">
        <v>2.0</v>
      </c>
      <c r="N64" s="3">
        <v>0.7</v>
      </c>
      <c r="O64" s="3">
        <v>100.0</v>
      </c>
      <c r="P64" s="3">
        <v>31.0</v>
      </c>
      <c r="Q64" s="3">
        <v>4.0</v>
      </c>
      <c r="R64" s="3">
        <v>100.0</v>
      </c>
      <c r="S64" s="3">
        <v>1.0</v>
      </c>
      <c r="T64" s="3">
        <v>2.0</v>
      </c>
    </row>
    <row r="65" ht="15.75" hidden="1" customHeight="1">
      <c r="A65" s="3">
        <v>30.0</v>
      </c>
      <c r="B65" s="3">
        <v>1.0</v>
      </c>
      <c r="C65" s="3">
        <v>1.0</v>
      </c>
      <c r="D65" s="3">
        <v>2.0</v>
      </c>
      <c r="E65" s="3">
        <v>1.0</v>
      </c>
      <c r="F65" s="3">
        <v>1.0</v>
      </c>
      <c r="G65" s="3">
        <v>2.0</v>
      </c>
      <c r="H65" s="3">
        <v>2.0</v>
      </c>
      <c r="I65" s="3">
        <v>1.0</v>
      </c>
      <c r="J65" s="3">
        <v>2.0</v>
      </c>
      <c r="K65" s="3">
        <v>1.0</v>
      </c>
      <c r="L65" s="3">
        <v>2.0</v>
      </c>
      <c r="M65" s="3">
        <v>2.0</v>
      </c>
      <c r="N65" s="3">
        <v>0.8</v>
      </c>
      <c r="O65" s="3">
        <v>147.0</v>
      </c>
      <c r="P65" s="3">
        <v>128.0</v>
      </c>
      <c r="Q65" s="3">
        <v>3.9</v>
      </c>
      <c r="R65" s="3">
        <v>100.0</v>
      </c>
      <c r="S65" s="3">
        <v>2.0</v>
      </c>
      <c r="T65" s="3">
        <v>2.0</v>
      </c>
    </row>
    <row r="66" ht="15.75" hidden="1" customHeight="1">
      <c r="A66" s="3">
        <v>31.0</v>
      </c>
      <c r="B66" s="3">
        <v>1.0</v>
      </c>
      <c r="C66" s="4"/>
      <c r="D66" s="3">
        <v>1.0</v>
      </c>
      <c r="E66" s="3">
        <v>2.0</v>
      </c>
      <c r="F66" s="3">
        <v>2.0</v>
      </c>
      <c r="G66" s="3">
        <v>2.0</v>
      </c>
      <c r="H66" s="3">
        <v>2.0</v>
      </c>
      <c r="I66" s="3">
        <v>2.0</v>
      </c>
      <c r="J66" s="3">
        <v>2.0</v>
      </c>
      <c r="K66" s="3">
        <v>2.0</v>
      </c>
      <c r="L66" s="3">
        <v>2.0</v>
      </c>
      <c r="M66" s="3">
        <v>2.0</v>
      </c>
      <c r="N66" s="3">
        <v>0.7</v>
      </c>
      <c r="O66" s="3">
        <v>46.0</v>
      </c>
      <c r="P66" s="3">
        <v>52.0</v>
      </c>
      <c r="Q66" s="3">
        <v>4.0</v>
      </c>
      <c r="R66" s="3">
        <v>80.0</v>
      </c>
      <c r="S66" s="3">
        <v>1.0</v>
      </c>
      <c r="T66" s="3">
        <v>2.0</v>
      </c>
    </row>
    <row r="67" ht="15.75" hidden="1" customHeight="1">
      <c r="A67" s="3">
        <v>31.0</v>
      </c>
      <c r="B67" s="3">
        <v>1.0</v>
      </c>
      <c r="C67" s="3">
        <v>2.0</v>
      </c>
      <c r="D67" s="3">
        <v>2.0</v>
      </c>
      <c r="E67" s="3">
        <v>2.0</v>
      </c>
      <c r="F67" s="3">
        <v>2.0</v>
      </c>
      <c r="G67" s="3">
        <v>2.0</v>
      </c>
      <c r="H67" s="3">
        <v>2.0</v>
      </c>
      <c r="I67" s="3">
        <v>2.0</v>
      </c>
      <c r="J67" s="3">
        <v>2.0</v>
      </c>
      <c r="K67" s="3">
        <v>2.0</v>
      </c>
      <c r="L67" s="3">
        <v>2.0</v>
      </c>
      <c r="M67" s="3">
        <v>2.0</v>
      </c>
      <c r="N67" s="3">
        <v>1.0</v>
      </c>
      <c r="O67" s="3">
        <v>85.0</v>
      </c>
      <c r="P67" s="3">
        <v>20.0</v>
      </c>
      <c r="Q67" s="3">
        <v>4.0</v>
      </c>
      <c r="R67" s="3">
        <v>100.0</v>
      </c>
      <c r="S67" s="3">
        <v>1.0</v>
      </c>
      <c r="T67" s="3">
        <v>2.0</v>
      </c>
    </row>
    <row r="68" ht="15.75" hidden="1" customHeight="1">
      <c r="A68" s="3">
        <v>31.0</v>
      </c>
      <c r="B68" s="3">
        <v>1.0</v>
      </c>
      <c r="C68" s="3">
        <v>1.0</v>
      </c>
      <c r="D68" s="3">
        <v>2.0</v>
      </c>
      <c r="E68" s="3">
        <v>1.0</v>
      </c>
      <c r="F68" s="3">
        <v>2.0</v>
      </c>
      <c r="G68" s="3">
        <v>2.0</v>
      </c>
      <c r="H68" s="3">
        <v>2.0</v>
      </c>
      <c r="I68" s="3">
        <v>2.0</v>
      </c>
      <c r="J68" s="3">
        <v>2.0</v>
      </c>
      <c r="K68" s="3">
        <v>2.0</v>
      </c>
      <c r="L68" s="3">
        <v>2.0</v>
      </c>
      <c r="M68" s="3">
        <v>2.0</v>
      </c>
      <c r="N68" s="3">
        <v>1.2</v>
      </c>
      <c r="O68" s="3">
        <v>75.0</v>
      </c>
      <c r="P68" s="3">
        <v>173.0</v>
      </c>
      <c r="Q68" s="3">
        <v>4.2</v>
      </c>
      <c r="R68" s="3">
        <v>54.0</v>
      </c>
      <c r="S68" s="3">
        <v>2.0</v>
      </c>
      <c r="T68" s="3">
        <v>2.0</v>
      </c>
    </row>
    <row r="69" ht="15.75" hidden="1" customHeight="1">
      <c r="A69" s="3">
        <v>32.0</v>
      </c>
      <c r="B69" s="3">
        <v>1.0</v>
      </c>
      <c r="C69" s="3">
        <v>2.0</v>
      </c>
      <c r="D69" s="3">
        <v>1.0</v>
      </c>
      <c r="E69" s="3">
        <v>1.0</v>
      </c>
      <c r="F69" s="3">
        <v>2.0</v>
      </c>
      <c r="G69" s="3">
        <v>2.0</v>
      </c>
      <c r="H69" s="3">
        <v>2.0</v>
      </c>
      <c r="I69" s="3">
        <v>1.0</v>
      </c>
      <c r="J69" s="3">
        <v>2.0</v>
      </c>
      <c r="K69" s="3">
        <v>1.0</v>
      </c>
      <c r="L69" s="3">
        <v>2.0</v>
      </c>
      <c r="M69" s="3">
        <v>2.0</v>
      </c>
      <c r="N69" s="3">
        <v>1.0</v>
      </c>
      <c r="O69" s="3">
        <v>59.0</v>
      </c>
      <c r="P69" s="3">
        <v>249.0</v>
      </c>
      <c r="Q69" s="3">
        <v>3.7</v>
      </c>
      <c r="R69" s="3">
        <v>54.0</v>
      </c>
      <c r="S69" s="3">
        <v>1.0</v>
      </c>
      <c r="T69" s="3">
        <v>2.0</v>
      </c>
    </row>
    <row r="70" ht="15.75" hidden="1" customHeight="1">
      <c r="A70" s="3">
        <v>32.0</v>
      </c>
      <c r="B70" s="3">
        <v>1.0</v>
      </c>
      <c r="C70" s="3">
        <v>2.0</v>
      </c>
      <c r="D70" s="3">
        <v>2.0</v>
      </c>
      <c r="E70" s="3">
        <v>2.0</v>
      </c>
      <c r="F70" s="3">
        <v>2.0</v>
      </c>
      <c r="G70" s="3">
        <v>2.0</v>
      </c>
      <c r="H70" s="3">
        <v>2.0</v>
      </c>
      <c r="I70" s="3">
        <v>2.0</v>
      </c>
      <c r="J70" s="3">
        <v>2.0</v>
      </c>
      <c r="K70" s="3">
        <v>2.0</v>
      </c>
      <c r="L70" s="3">
        <v>2.0</v>
      </c>
      <c r="M70" s="3">
        <v>2.0</v>
      </c>
      <c r="N70" s="3">
        <v>0.7</v>
      </c>
      <c r="O70" s="3">
        <v>102.0</v>
      </c>
      <c r="P70" s="3">
        <v>64.0</v>
      </c>
      <c r="Q70" s="3">
        <v>4.0</v>
      </c>
      <c r="R70" s="3">
        <v>90.0</v>
      </c>
      <c r="S70" s="3">
        <v>1.0</v>
      </c>
      <c r="T70" s="3">
        <v>2.0</v>
      </c>
    </row>
    <row r="71" ht="15.75" hidden="1" customHeight="1">
      <c r="A71" s="3">
        <v>32.0</v>
      </c>
      <c r="B71" s="3">
        <v>1.0</v>
      </c>
      <c r="C71" s="3">
        <v>2.0</v>
      </c>
      <c r="D71" s="3">
        <v>2.0</v>
      </c>
      <c r="E71" s="3">
        <v>1.0</v>
      </c>
      <c r="F71" s="3">
        <v>1.0</v>
      </c>
      <c r="G71" s="3">
        <v>1.0</v>
      </c>
      <c r="H71" s="3">
        <v>2.0</v>
      </c>
      <c r="I71" s="3">
        <v>2.0</v>
      </c>
      <c r="J71" s="3">
        <v>2.0</v>
      </c>
      <c r="K71" s="3">
        <v>1.0</v>
      </c>
      <c r="L71" s="3">
        <v>2.0</v>
      </c>
      <c r="M71" s="3">
        <v>1.0</v>
      </c>
      <c r="N71" s="3">
        <v>3.5</v>
      </c>
      <c r="O71" s="3">
        <v>215.0</v>
      </c>
      <c r="P71" s="3">
        <v>54.0</v>
      </c>
      <c r="Q71" s="3">
        <v>3.4</v>
      </c>
      <c r="R71" s="3">
        <v>29.0</v>
      </c>
      <c r="S71" s="3">
        <v>1.0</v>
      </c>
      <c r="T71" s="3">
        <v>2.0</v>
      </c>
    </row>
    <row r="72" ht="15.75" hidden="1" customHeight="1">
      <c r="A72" s="3">
        <v>32.0</v>
      </c>
      <c r="B72" s="3">
        <v>1.0</v>
      </c>
      <c r="C72" s="3">
        <v>1.0</v>
      </c>
      <c r="D72" s="3">
        <v>1.0</v>
      </c>
      <c r="E72" s="3">
        <v>1.0</v>
      </c>
      <c r="F72" s="3">
        <v>1.0</v>
      </c>
      <c r="G72" s="3">
        <v>2.0</v>
      </c>
      <c r="H72" s="3">
        <v>2.0</v>
      </c>
      <c r="I72" s="3">
        <v>2.0</v>
      </c>
      <c r="J72" s="3">
        <v>2.0</v>
      </c>
      <c r="K72" s="3">
        <v>2.0</v>
      </c>
      <c r="L72" s="3">
        <v>2.0</v>
      </c>
      <c r="M72" s="3">
        <v>2.0</v>
      </c>
      <c r="N72" s="3">
        <v>1.0</v>
      </c>
      <c r="O72" s="3">
        <v>55.0</v>
      </c>
      <c r="P72" s="3">
        <v>45.0</v>
      </c>
      <c r="Q72" s="3">
        <v>4.1</v>
      </c>
      <c r="R72" s="3">
        <v>56.0</v>
      </c>
      <c r="S72" s="3">
        <v>1.0</v>
      </c>
      <c r="T72" s="3">
        <v>2.0</v>
      </c>
    </row>
    <row r="73" ht="15.75" hidden="1" customHeight="1">
      <c r="A73" s="3">
        <v>33.0</v>
      </c>
      <c r="B73" s="3">
        <v>1.0</v>
      </c>
      <c r="C73" s="3">
        <v>2.0</v>
      </c>
      <c r="D73" s="3">
        <v>2.0</v>
      </c>
      <c r="E73" s="3">
        <v>2.0</v>
      </c>
      <c r="F73" s="3">
        <v>2.0</v>
      </c>
      <c r="G73" s="3">
        <v>2.0</v>
      </c>
      <c r="H73" s="3">
        <v>2.0</v>
      </c>
      <c r="I73" s="3">
        <v>2.0</v>
      </c>
      <c r="J73" s="3">
        <v>2.0</v>
      </c>
      <c r="K73" s="3">
        <v>2.0</v>
      </c>
      <c r="L73" s="3">
        <v>2.0</v>
      </c>
      <c r="M73" s="3">
        <v>2.0</v>
      </c>
      <c r="N73" s="3">
        <v>1.0</v>
      </c>
      <c r="O73" s="3">
        <v>46.0</v>
      </c>
      <c r="P73" s="3">
        <v>90.0</v>
      </c>
      <c r="Q73" s="3">
        <v>4.4</v>
      </c>
      <c r="R73" s="3">
        <v>60.0</v>
      </c>
      <c r="S73" s="3">
        <v>1.0</v>
      </c>
      <c r="T73" s="3">
        <v>2.0</v>
      </c>
    </row>
    <row r="74" ht="15.75" hidden="1" customHeight="1">
      <c r="A74" s="3">
        <v>33.0</v>
      </c>
      <c r="B74" s="3">
        <v>1.0</v>
      </c>
      <c r="C74" s="3">
        <v>2.0</v>
      </c>
      <c r="D74" s="3">
        <v>2.0</v>
      </c>
      <c r="E74" s="3">
        <v>2.0</v>
      </c>
      <c r="F74" s="3">
        <v>2.0</v>
      </c>
      <c r="G74" s="3">
        <v>2.0</v>
      </c>
      <c r="H74" s="4"/>
      <c r="I74" s="4"/>
      <c r="J74" s="3">
        <v>2.0</v>
      </c>
      <c r="K74" s="3">
        <v>2.0</v>
      </c>
      <c r="L74" s="3">
        <v>2.0</v>
      </c>
      <c r="M74" s="3">
        <v>2.0</v>
      </c>
      <c r="N74" s="3">
        <v>1.0</v>
      </c>
      <c r="O74" s="4"/>
      <c r="P74" s="3">
        <v>60.0</v>
      </c>
      <c r="Q74" s="3">
        <v>4.0</v>
      </c>
      <c r="R74" s="4"/>
      <c r="S74" s="3">
        <v>2.0</v>
      </c>
      <c r="T74" s="3">
        <v>2.0</v>
      </c>
    </row>
    <row r="75" ht="15.75" hidden="1" customHeight="1">
      <c r="A75" s="3">
        <v>34.0</v>
      </c>
      <c r="B75" s="3">
        <v>1.0</v>
      </c>
      <c r="C75" s="3">
        <v>2.0</v>
      </c>
      <c r="D75" s="3">
        <v>2.0</v>
      </c>
      <c r="E75" s="3">
        <v>2.0</v>
      </c>
      <c r="F75" s="3">
        <v>2.0</v>
      </c>
      <c r="G75" s="3">
        <v>2.0</v>
      </c>
      <c r="H75" s="3">
        <v>2.0</v>
      </c>
      <c r="I75" s="3">
        <v>2.0</v>
      </c>
      <c r="J75" s="3">
        <v>2.0</v>
      </c>
      <c r="K75" s="3">
        <v>2.0</v>
      </c>
      <c r="L75" s="3">
        <v>2.0</v>
      </c>
      <c r="M75" s="3">
        <v>2.0</v>
      </c>
      <c r="N75" s="3">
        <v>1.0</v>
      </c>
      <c r="O75" s="4"/>
      <c r="P75" s="3">
        <v>200.0</v>
      </c>
      <c r="Q75" s="3">
        <v>4.0</v>
      </c>
      <c r="R75" s="4"/>
      <c r="S75" s="3">
        <v>1.0</v>
      </c>
      <c r="T75" s="3">
        <v>2.0</v>
      </c>
    </row>
    <row r="76" ht="15.75" hidden="1" customHeight="1">
      <c r="A76" s="3">
        <v>34.0</v>
      </c>
      <c r="B76" s="3">
        <v>1.0</v>
      </c>
      <c r="C76" s="3">
        <v>2.0</v>
      </c>
      <c r="D76" s="3">
        <v>2.0</v>
      </c>
      <c r="E76" s="3">
        <v>2.0</v>
      </c>
      <c r="F76" s="3">
        <v>2.0</v>
      </c>
      <c r="G76" s="3">
        <v>2.0</v>
      </c>
      <c r="H76" s="3">
        <v>2.0</v>
      </c>
      <c r="I76" s="3">
        <v>2.0</v>
      </c>
      <c r="J76" s="3">
        <v>2.0</v>
      </c>
      <c r="K76" s="3">
        <v>2.0</v>
      </c>
      <c r="L76" s="3">
        <v>2.0</v>
      </c>
      <c r="M76" s="3">
        <v>2.0</v>
      </c>
      <c r="N76" s="3">
        <v>0.9</v>
      </c>
      <c r="O76" s="3">
        <v>95.0</v>
      </c>
      <c r="P76" s="3">
        <v>28.0</v>
      </c>
      <c r="Q76" s="3">
        <v>4.0</v>
      </c>
      <c r="R76" s="3">
        <v>75.0</v>
      </c>
      <c r="S76" s="3">
        <v>1.0</v>
      </c>
      <c r="T76" s="3">
        <v>2.0</v>
      </c>
    </row>
    <row r="77" ht="15.75" hidden="1" customHeight="1">
      <c r="A77" s="3">
        <v>34.0</v>
      </c>
      <c r="B77" s="3">
        <v>1.0</v>
      </c>
      <c r="C77" s="3">
        <v>2.0</v>
      </c>
      <c r="D77" s="3">
        <v>2.0</v>
      </c>
      <c r="E77" s="3">
        <v>2.0</v>
      </c>
      <c r="F77" s="3">
        <v>2.0</v>
      </c>
      <c r="G77" s="3">
        <v>2.0</v>
      </c>
      <c r="H77" s="3">
        <v>2.0</v>
      </c>
      <c r="I77" s="3">
        <v>2.0</v>
      </c>
      <c r="J77" s="3">
        <v>2.0</v>
      </c>
      <c r="K77" s="3">
        <v>2.0</v>
      </c>
      <c r="L77" s="3">
        <v>2.0</v>
      </c>
      <c r="M77" s="3">
        <v>2.0</v>
      </c>
      <c r="N77" s="4"/>
      <c r="O77" s="4"/>
      <c r="P77" s="3">
        <v>86.0</v>
      </c>
      <c r="Q77" s="4"/>
      <c r="R77" s="4"/>
      <c r="S77" s="3">
        <v>1.0</v>
      </c>
      <c r="T77" s="3">
        <v>2.0</v>
      </c>
    </row>
    <row r="78" ht="15.75" hidden="1" customHeight="1">
      <c r="A78" s="3">
        <v>34.0</v>
      </c>
      <c r="B78" s="3">
        <v>1.0</v>
      </c>
      <c r="C78" s="3">
        <v>1.0</v>
      </c>
      <c r="D78" s="3">
        <v>2.0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3">
        <v>1.0</v>
      </c>
      <c r="T78" s="3">
        <v>2.0</v>
      </c>
    </row>
    <row r="79" ht="15.75" hidden="1" customHeight="1">
      <c r="A79" s="3">
        <v>34.0</v>
      </c>
      <c r="B79" s="3">
        <v>2.0</v>
      </c>
      <c r="C79" s="3">
        <v>1.0</v>
      </c>
      <c r="D79" s="3">
        <v>1.0</v>
      </c>
      <c r="E79" s="3">
        <v>2.0</v>
      </c>
      <c r="F79" s="3">
        <v>2.0</v>
      </c>
      <c r="G79" s="3">
        <v>2.0</v>
      </c>
      <c r="H79" s="3">
        <v>2.0</v>
      </c>
      <c r="I79" s="3">
        <v>1.0</v>
      </c>
      <c r="J79" s="3">
        <v>2.0</v>
      </c>
      <c r="K79" s="3">
        <v>2.0</v>
      </c>
      <c r="L79" s="3">
        <v>2.0</v>
      </c>
      <c r="M79" s="3">
        <v>2.0</v>
      </c>
      <c r="N79" s="3">
        <v>0.6</v>
      </c>
      <c r="O79" s="3">
        <v>30.0</v>
      </c>
      <c r="P79" s="3">
        <v>24.0</v>
      </c>
      <c r="Q79" s="3">
        <v>4.0</v>
      </c>
      <c r="R79" s="3">
        <v>76.0</v>
      </c>
      <c r="S79" s="3">
        <v>1.0</v>
      </c>
      <c r="T79" s="3">
        <v>2.0</v>
      </c>
    </row>
    <row r="80" ht="15.75" hidden="1" customHeight="1">
      <c r="A80" s="3">
        <v>34.0</v>
      </c>
      <c r="B80" s="3">
        <v>1.0</v>
      </c>
      <c r="C80" s="3">
        <v>1.0</v>
      </c>
      <c r="D80" s="3">
        <v>2.0</v>
      </c>
      <c r="E80" s="3">
        <v>1.0</v>
      </c>
      <c r="F80" s="3">
        <v>2.0</v>
      </c>
      <c r="G80" s="3">
        <v>2.0</v>
      </c>
      <c r="H80" s="3">
        <v>1.0</v>
      </c>
      <c r="I80" s="3">
        <v>1.0</v>
      </c>
      <c r="J80" s="3">
        <v>2.0</v>
      </c>
      <c r="K80" s="3">
        <v>1.0</v>
      </c>
      <c r="L80" s="3">
        <v>2.0</v>
      </c>
      <c r="M80" s="3">
        <v>2.0</v>
      </c>
      <c r="N80" s="3">
        <v>1.0</v>
      </c>
      <c r="O80" s="3">
        <v>72.0</v>
      </c>
      <c r="P80" s="3">
        <v>46.0</v>
      </c>
      <c r="Q80" s="3">
        <v>4.4</v>
      </c>
      <c r="R80" s="3">
        <v>57.0</v>
      </c>
      <c r="S80" s="3">
        <v>1.0</v>
      </c>
      <c r="T80" s="3">
        <v>2.0</v>
      </c>
    </row>
    <row r="81" ht="15.75" hidden="1" customHeight="1">
      <c r="A81" s="3">
        <v>34.0</v>
      </c>
      <c r="B81" s="3">
        <v>2.0</v>
      </c>
      <c r="C81" s="3">
        <v>2.0</v>
      </c>
      <c r="D81" s="3">
        <v>2.0</v>
      </c>
      <c r="E81" s="3">
        <v>1.0</v>
      </c>
      <c r="F81" s="3">
        <v>1.0</v>
      </c>
      <c r="G81" s="3">
        <v>1.0</v>
      </c>
      <c r="H81" s="3">
        <v>1.0</v>
      </c>
      <c r="I81" s="3">
        <v>1.0</v>
      </c>
      <c r="J81" s="3">
        <v>2.0</v>
      </c>
      <c r="K81" s="3">
        <v>1.0</v>
      </c>
      <c r="L81" s="3">
        <v>2.0</v>
      </c>
      <c r="M81" s="3">
        <v>2.0</v>
      </c>
      <c r="N81" s="3">
        <v>0.7</v>
      </c>
      <c r="O81" s="3">
        <v>70.0</v>
      </c>
      <c r="P81" s="3">
        <v>24.0</v>
      </c>
      <c r="Q81" s="3">
        <v>4.1</v>
      </c>
      <c r="R81" s="3">
        <v>100.0</v>
      </c>
      <c r="S81" s="3">
        <v>2.0</v>
      </c>
      <c r="T81" s="3">
        <v>2.0</v>
      </c>
    </row>
    <row r="82" ht="15.75" hidden="1" customHeight="1">
      <c r="A82" s="3">
        <v>35.0</v>
      </c>
      <c r="B82" s="3">
        <v>1.0</v>
      </c>
      <c r="C82" s="3">
        <v>2.0</v>
      </c>
      <c r="D82" s="3">
        <v>2.0</v>
      </c>
      <c r="E82" s="3">
        <v>1.0</v>
      </c>
      <c r="F82" s="3">
        <v>2.0</v>
      </c>
      <c r="G82" s="3">
        <v>2.0</v>
      </c>
      <c r="H82" s="3">
        <v>2.0</v>
      </c>
      <c r="I82" s="3">
        <v>2.0</v>
      </c>
      <c r="J82" s="3">
        <v>2.0</v>
      </c>
      <c r="K82" s="3">
        <v>2.0</v>
      </c>
      <c r="L82" s="3">
        <v>2.0</v>
      </c>
      <c r="M82" s="3">
        <v>2.0</v>
      </c>
      <c r="N82" s="3">
        <v>0.9</v>
      </c>
      <c r="O82" s="3">
        <v>58.0</v>
      </c>
      <c r="P82" s="3">
        <v>92.0</v>
      </c>
      <c r="Q82" s="3">
        <v>4.3</v>
      </c>
      <c r="R82" s="3">
        <v>73.0</v>
      </c>
      <c r="S82" s="3">
        <v>1.0</v>
      </c>
      <c r="T82" s="3">
        <v>2.0</v>
      </c>
    </row>
    <row r="83" ht="15.75" hidden="1" customHeight="1">
      <c r="A83" s="3">
        <v>36.0</v>
      </c>
      <c r="B83" s="3">
        <v>1.0</v>
      </c>
      <c r="C83" s="3">
        <v>1.0</v>
      </c>
      <c r="D83" s="3">
        <v>2.0</v>
      </c>
      <c r="E83" s="3">
        <v>2.0</v>
      </c>
      <c r="F83" s="3">
        <v>2.0</v>
      </c>
      <c r="G83" s="3">
        <v>2.0</v>
      </c>
      <c r="H83" s="3">
        <v>2.0</v>
      </c>
      <c r="I83" s="3">
        <v>2.0</v>
      </c>
      <c r="J83" s="3">
        <v>1.0</v>
      </c>
      <c r="K83" s="3">
        <v>2.0</v>
      </c>
      <c r="L83" s="3">
        <v>2.0</v>
      </c>
      <c r="M83" s="3">
        <v>2.0</v>
      </c>
      <c r="N83" s="3">
        <v>0.8</v>
      </c>
      <c r="O83" s="3">
        <v>85.0</v>
      </c>
      <c r="P83" s="3">
        <v>44.0</v>
      </c>
      <c r="Q83" s="3">
        <v>4.2</v>
      </c>
      <c r="R83" s="3">
        <v>85.0</v>
      </c>
      <c r="S83" s="3">
        <v>1.0</v>
      </c>
      <c r="T83" s="3">
        <v>2.0</v>
      </c>
    </row>
    <row r="84" ht="15.75" hidden="1" customHeight="1">
      <c r="A84" s="3">
        <v>36.0</v>
      </c>
      <c r="B84" s="3">
        <v>1.0</v>
      </c>
      <c r="C84" s="3">
        <v>1.0</v>
      </c>
      <c r="D84" s="3">
        <v>2.0</v>
      </c>
      <c r="E84" s="3">
        <v>2.0</v>
      </c>
      <c r="F84" s="3">
        <v>2.0</v>
      </c>
      <c r="G84" s="3">
        <v>2.0</v>
      </c>
      <c r="H84" s="3">
        <v>1.0</v>
      </c>
      <c r="I84" s="3">
        <v>1.0</v>
      </c>
      <c r="J84" s="3">
        <v>1.0</v>
      </c>
      <c r="K84" s="3">
        <v>2.0</v>
      </c>
      <c r="L84" s="3">
        <v>2.0</v>
      </c>
      <c r="M84" s="3">
        <v>2.0</v>
      </c>
      <c r="N84" s="3">
        <v>0.7</v>
      </c>
      <c r="O84" s="3">
        <v>164.0</v>
      </c>
      <c r="P84" s="3">
        <v>44.0</v>
      </c>
      <c r="Q84" s="3">
        <v>3.1</v>
      </c>
      <c r="R84" s="3">
        <v>41.0</v>
      </c>
      <c r="S84" s="3">
        <v>1.0</v>
      </c>
      <c r="T84" s="3">
        <v>2.0</v>
      </c>
    </row>
    <row r="85" ht="15.75" hidden="1" customHeight="1">
      <c r="A85" s="3">
        <v>36.0</v>
      </c>
      <c r="B85" s="3">
        <v>1.0</v>
      </c>
      <c r="C85" s="3">
        <v>1.0</v>
      </c>
      <c r="D85" s="3">
        <v>2.0</v>
      </c>
      <c r="E85" s="3">
        <v>1.0</v>
      </c>
      <c r="F85" s="3">
        <v>1.0</v>
      </c>
      <c r="G85" s="3">
        <v>1.0</v>
      </c>
      <c r="H85" s="3">
        <v>2.0</v>
      </c>
      <c r="I85" s="3">
        <v>1.0</v>
      </c>
      <c r="J85" s="3">
        <v>2.0</v>
      </c>
      <c r="K85" s="3">
        <v>2.0</v>
      </c>
      <c r="L85" s="3">
        <v>2.0</v>
      </c>
      <c r="M85" s="3">
        <v>2.0</v>
      </c>
      <c r="N85" s="3">
        <v>1.0</v>
      </c>
      <c r="O85" s="4"/>
      <c r="P85" s="3">
        <v>45.0</v>
      </c>
      <c r="Q85" s="3">
        <v>4.0</v>
      </c>
      <c r="R85" s="3">
        <v>57.0</v>
      </c>
      <c r="S85" s="3">
        <v>1.0</v>
      </c>
      <c r="T85" s="3">
        <v>2.0</v>
      </c>
    </row>
    <row r="86" ht="15.75" hidden="1" customHeight="1">
      <c r="A86" s="3">
        <v>36.0</v>
      </c>
      <c r="B86" s="3">
        <v>1.0</v>
      </c>
      <c r="C86" s="3">
        <v>2.0</v>
      </c>
      <c r="D86" s="3">
        <v>2.0</v>
      </c>
      <c r="E86" s="3">
        <v>2.0</v>
      </c>
      <c r="F86" s="3">
        <v>2.0</v>
      </c>
      <c r="G86" s="3">
        <v>2.0</v>
      </c>
      <c r="H86" s="3">
        <v>2.0</v>
      </c>
      <c r="I86" s="3">
        <v>2.0</v>
      </c>
      <c r="J86" s="3">
        <v>2.0</v>
      </c>
      <c r="K86" s="3">
        <v>2.0</v>
      </c>
      <c r="L86" s="3">
        <v>2.0</v>
      </c>
      <c r="M86" s="3">
        <v>2.0</v>
      </c>
      <c r="N86" s="3">
        <v>0.7</v>
      </c>
      <c r="O86" s="3">
        <v>62.0</v>
      </c>
      <c r="P86" s="3">
        <v>224.0</v>
      </c>
      <c r="Q86" s="3">
        <v>4.2</v>
      </c>
      <c r="R86" s="3">
        <v>100.0</v>
      </c>
      <c r="S86" s="3">
        <v>1.0</v>
      </c>
      <c r="T86" s="3">
        <v>2.0</v>
      </c>
    </row>
    <row r="87" ht="15.75" hidden="1" customHeight="1">
      <c r="A87" s="3">
        <v>36.0</v>
      </c>
      <c r="B87" s="3">
        <v>1.0</v>
      </c>
      <c r="C87" s="3">
        <v>1.0</v>
      </c>
      <c r="D87" s="3">
        <v>2.0</v>
      </c>
      <c r="E87" s="3">
        <v>2.0</v>
      </c>
      <c r="F87" s="3">
        <v>2.0</v>
      </c>
      <c r="G87" s="3">
        <v>2.0</v>
      </c>
      <c r="H87" s="3">
        <v>2.0</v>
      </c>
      <c r="I87" s="3">
        <v>2.0</v>
      </c>
      <c r="J87" s="3">
        <v>2.0</v>
      </c>
      <c r="K87" s="3">
        <v>2.0</v>
      </c>
      <c r="L87" s="3">
        <v>2.0</v>
      </c>
      <c r="M87" s="3">
        <v>2.0</v>
      </c>
      <c r="N87" s="3">
        <v>1.1</v>
      </c>
      <c r="O87" s="3">
        <v>141.0</v>
      </c>
      <c r="P87" s="3">
        <v>75.0</v>
      </c>
      <c r="Q87" s="3">
        <v>3.3</v>
      </c>
      <c r="R87" s="4"/>
      <c r="S87" s="3">
        <v>2.0</v>
      </c>
      <c r="T87" s="3">
        <v>2.0</v>
      </c>
    </row>
    <row r="88" ht="15.75" hidden="1" customHeight="1">
      <c r="A88" s="3">
        <v>36.0</v>
      </c>
      <c r="B88" s="3">
        <v>1.0</v>
      </c>
      <c r="C88" s="3">
        <v>1.0</v>
      </c>
      <c r="D88" s="3">
        <v>2.0</v>
      </c>
      <c r="E88" s="3">
        <v>1.0</v>
      </c>
      <c r="F88" s="3">
        <v>1.0</v>
      </c>
      <c r="G88" s="3">
        <v>1.0</v>
      </c>
      <c r="H88" s="3">
        <v>1.0</v>
      </c>
      <c r="I88" s="3">
        <v>1.0</v>
      </c>
      <c r="J88" s="3">
        <v>2.0</v>
      </c>
      <c r="K88" s="3">
        <v>1.0</v>
      </c>
      <c r="L88" s="3">
        <v>2.0</v>
      </c>
      <c r="M88" s="3">
        <v>1.0</v>
      </c>
      <c r="N88" s="3">
        <v>1.7</v>
      </c>
      <c r="O88" s="3">
        <v>295.0</v>
      </c>
      <c r="P88" s="3">
        <v>60.0</v>
      </c>
      <c r="Q88" s="3">
        <v>2.7</v>
      </c>
      <c r="R88" s="4"/>
      <c r="S88" s="3">
        <v>2.0</v>
      </c>
      <c r="T88" s="3">
        <v>2.0</v>
      </c>
    </row>
    <row r="89" ht="15.75" hidden="1" customHeight="1">
      <c r="A89" s="3">
        <v>36.0</v>
      </c>
      <c r="B89" s="3">
        <v>1.0</v>
      </c>
      <c r="C89" s="3">
        <v>2.0</v>
      </c>
      <c r="D89" s="3">
        <v>2.0</v>
      </c>
      <c r="E89" s="3">
        <v>2.0</v>
      </c>
      <c r="F89" s="3">
        <v>2.0</v>
      </c>
      <c r="G89" s="3">
        <v>2.0</v>
      </c>
      <c r="H89" s="3">
        <v>2.0</v>
      </c>
      <c r="I89" s="3">
        <v>2.0</v>
      </c>
      <c r="J89" s="3">
        <v>2.0</v>
      </c>
      <c r="K89" s="3">
        <v>2.0</v>
      </c>
      <c r="L89" s="3">
        <v>2.0</v>
      </c>
      <c r="M89" s="3">
        <v>2.0</v>
      </c>
      <c r="N89" s="3">
        <v>0.6</v>
      </c>
      <c r="O89" s="3">
        <v>120.0</v>
      </c>
      <c r="P89" s="3">
        <v>30.0</v>
      </c>
      <c r="Q89" s="3">
        <v>4.0</v>
      </c>
      <c r="R89" s="4"/>
      <c r="S89" s="3">
        <v>2.0</v>
      </c>
      <c r="T89" s="3">
        <v>2.0</v>
      </c>
    </row>
    <row r="90" ht="15.75" hidden="1" customHeight="1">
      <c r="A90" s="3">
        <v>37.0</v>
      </c>
      <c r="B90" s="3">
        <v>1.0</v>
      </c>
      <c r="C90" s="3">
        <v>1.0</v>
      </c>
      <c r="D90" s="3">
        <v>2.0</v>
      </c>
      <c r="E90" s="3">
        <v>2.0</v>
      </c>
      <c r="F90" s="3">
        <v>2.0</v>
      </c>
      <c r="G90" s="3">
        <v>2.0</v>
      </c>
      <c r="H90" s="3">
        <v>2.0</v>
      </c>
      <c r="I90" s="3">
        <v>1.0</v>
      </c>
      <c r="J90" s="3">
        <v>2.0</v>
      </c>
      <c r="K90" s="3">
        <v>1.0</v>
      </c>
      <c r="L90" s="3">
        <v>2.0</v>
      </c>
      <c r="M90" s="3">
        <v>2.0</v>
      </c>
      <c r="N90" s="3">
        <v>0.6</v>
      </c>
      <c r="O90" s="3">
        <v>80.0</v>
      </c>
      <c r="P90" s="3">
        <v>80.0</v>
      </c>
      <c r="Q90" s="3">
        <v>3.8</v>
      </c>
      <c r="R90" s="4"/>
      <c r="S90" s="3">
        <v>1.0</v>
      </c>
      <c r="T90" s="3">
        <v>2.0</v>
      </c>
    </row>
    <row r="91" ht="15.75" hidden="1" customHeight="1">
      <c r="A91" s="3">
        <v>37.0</v>
      </c>
      <c r="B91" s="3">
        <v>1.0</v>
      </c>
      <c r="C91" s="3">
        <v>1.0</v>
      </c>
      <c r="D91" s="3">
        <v>2.0</v>
      </c>
      <c r="E91" s="3">
        <v>1.0</v>
      </c>
      <c r="F91" s="3">
        <v>1.0</v>
      </c>
      <c r="G91" s="3">
        <v>1.0</v>
      </c>
      <c r="H91" s="3">
        <v>2.0</v>
      </c>
      <c r="I91" s="3">
        <v>2.0</v>
      </c>
      <c r="J91" s="3">
        <v>2.0</v>
      </c>
      <c r="K91" s="3">
        <v>2.0</v>
      </c>
      <c r="L91" s="3">
        <v>2.0</v>
      </c>
      <c r="M91" s="3">
        <v>2.0</v>
      </c>
      <c r="N91" s="3">
        <v>0.8</v>
      </c>
      <c r="O91" s="3">
        <v>92.0</v>
      </c>
      <c r="P91" s="3">
        <v>59.0</v>
      </c>
      <c r="Q91" s="4"/>
      <c r="R91" s="4"/>
      <c r="S91" s="3">
        <v>1.0</v>
      </c>
      <c r="T91" s="3">
        <v>2.0</v>
      </c>
    </row>
    <row r="92" ht="15.75" hidden="1" customHeight="1">
      <c r="A92" s="3">
        <v>37.0</v>
      </c>
      <c r="B92" s="3">
        <v>1.0</v>
      </c>
      <c r="C92" s="3">
        <v>2.0</v>
      </c>
      <c r="D92" s="3">
        <v>2.0</v>
      </c>
      <c r="E92" s="3">
        <v>2.0</v>
      </c>
      <c r="F92" s="3">
        <v>2.0</v>
      </c>
      <c r="G92" s="3">
        <v>2.0</v>
      </c>
      <c r="H92" s="3">
        <v>2.0</v>
      </c>
      <c r="I92" s="3">
        <v>2.0</v>
      </c>
      <c r="J92" s="3">
        <v>2.0</v>
      </c>
      <c r="K92" s="3">
        <v>2.0</v>
      </c>
      <c r="L92" s="3">
        <v>2.0</v>
      </c>
      <c r="M92" s="3">
        <v>2.0</v>
      </c>
      <c r="N92" s="3">
        <v>0.7</v>
      </c>
      <c r="O92" s="3">
        <v>26.0</v>
      </c>
      <c r="P92" s="3">
        <v>58.0</v>
      </c>
      <c r="Q92" s="3">
        <v>4.5</v>
      </c>
      <c r="R92" s="3">
        <v>100.0</v>
      </c>
      <c r="S92" s="3">
        <v>1.0</v>
      </c>
      <c r="T92" s="3">
        <v>2.0</v>
      </c>
    </row>
    <row r="93" ht="15.75" hidden="1" customHeight="1">
      <c r="A93" s="3">
        <v>37.0</v>
      </c>
      <c r="B93" s="3">
        <v>1.0</v>
      </c>
      <c r="C93" s="3">
        <v>1.0</v>
      </c>
      <c r="D93" s="3">
        <v>2.0</v>
      </c>
      <c r="E93" s="3">
        <v>1.0</v>
      </c>
      <c r="F93" s="3">
        <v>2.0</v>
      </c>
      <c r="G93" s="3">
        <v>2.0</v>
      </c>
      <c r="H93" s="3">
        <v>2.0</v>
      </c>
      <c r="I93" s="3">
        <v>2.0</v>
      </c>
      <c r="J93" s="3">
        <v>2.0</v>
      </c>
      <c r="K93" s="3">
        <v>1.0</v>
      </c>
      <c r="L93" s="3">
        <v>2.0</v>
      </c>
      <c r="M93" s="3">
        <v>2.0</v>
      </c>
      <c r="N93" s="3">
        <v>0.9</v>
      </c>
      <c r="O93" s="4"/>
      <c r="P93" s="3">
        <v>231.0</v>
      </c>
      <c r="Q93" s="3">
        <v>4.3</v>
      </c>
      <c r="R93" s="4"/>
      <c r="S93" s="3">
        <v>2.0</v>
      </c>
      <c r="T93" s="3">
        <v>2.0</v>
      </c>
    </row>
    <row r="94" ht="15.75" hidden="1" customHeight="1">
      <c r="A94" s="3">
        <v>38.0</v>
      </c>
      <c r="B94" s="3">
        <v>1.0</v>
      </c>
      <c r="C94" s="3">
        <v>1.0</v>
      </c>
      <c r="D94" s="3">
        <v>2.0</v>
      </c>
      <c r="E94" s="3">
        <v>1.0</v>
      </c>
      <c r="F94" s="3">
        <v>1.0</v>
      </c>
      <c r="G94" s="3">
        <v>1.0</v>
      </c>
      <c r="H94" s="3">
        <v>2.0</v>
      </c>
      <c r="I94" s="3">
        <v>2.0</v>
      </c>
      <c r="J94" s="3">
        <v>2.0</v>
      </c>
      <c r="K94" s="3">
        <v>2.0</v>
      </c>
      <c r="L94" s="3">
        <v>1.0</v>
      </c>
      <c r="M94" s="3">
        <v>2.0</v>
      </c>
      <c r="N94" s="3">
        <v>2.0</v>
      </c>
      <c r="O94" s="3">
        <v>72.0</v>
      </c>
      <c r="P94" s="3">
        <v>89.0</v>
      </c>
      <c r="Q94" s="3">
        <v>2.9</v>
      </c>
      <c r="R94" s="3">
        <v>46.0</v>
      </c>
      <c r="S94" s="3">
        <v>1.0</v>
      </c>
      <c r="T94" s="3">
        <v>2.0</v>
      </c>
    </row>
    <row r="95" ht="15.75" hidden="1" customHeight="1">
      <c r="A95" s="3">
        <v>38.0</v>
      </c>
      <c r="B95" s="3">
        <v>1.0</v>
      </c>
      <c r="C95" s="3">
        <v>2.0</v>
      </c>
      <c r="D95" s="3">
        <v>2.0</v>
      </c>
      <c r="E95" s="3">
        <v>2.0</v>
      </c>
      <c r="F95" s="3">
        <v>2.0</v>
      </c>
      <c r="G95" s="3">
        <v>2.0</v>
      </c>
      <c r="H95" s="3">
        <v>2.0</v>
      </c>
      <c r="I95" s="3">
        <v>2.0</v>
      </c>
      <c r="J95" s="3">
        <v>2.0</v>
      </c>
      <c r="K95" s="3">
        <v>2.0</v>
      </c>
      <c r="L95" s="3">
        <v>2.0</v>
      </c>
      <c r="M95" s="3">
        <v>2.0</v>
      </c>
      <c r="N95" s="3">
        <v>0.7</v>
      </c>
      <c r="O95" s="3">
        <v>53.0</v>
      </c>
      <c r="P95" s="3">
        <v>42.0</v>
      </c>
      <c r="Q95" s="3">
        <v>4.1</v>
      </c>
      <c r="R95" s="3">
        <v>85.0</v>
      </c>
      <c r="S95" s="3">
        <v>2.0</v>
      </c>
      <c r="T95" s="3">
        <v>2.0</v>
      </c>
    </row>
    <row r="96" ht="15.75" hidden="1" customHeight="1">
      <c r="A96" s="3">
        <v>38.0</v>
      </c>
      <c r="B96" s="3">
        <v>1.0</v>
      </c>
      <c r="C96" s="3">
        <v>1.0</v>
      </c>
      <c r="D96" s="3">
        <v>1.0</v>
      </c>
      <c r="E96" s="3">
        <v>2.0</v>
      </c>
      <c r="F96" s="3">
        <v>2.0</v>
      </c>
      <c r="G96" s="3">
        <v>2.0</v>
      </c>
      <c r="H96" s="3">
        <v>1.0</v>
      </c>
      <c r="I96" s="3">
        <v>1.0</v>
      </c>
      <c r="J96" s="3">
        <v>2.0</v>
      </c>
      <c r="K96" s="3">
        <v>2.0</v>
      </c>
      <c r="L96" s="3">
        <v>2.0</v>
      </c>
      <c r="M96" s="3">
        <v>2.0</v>
      </c>
      <c r="N96" s="3">
        <v>0.7</v>
      </c>
      <c r="O96" s="3">
        <v>70.0</v>
      </c>
      <c r="P96" s="3">
        <v>28.0</v>
      </c>
      <c r="Q96" s="3">
        <v>4.2</v>
      </c>
      <c r="R96" s="3">
        <v>62.0</v>
      </c>
      <c r="S96" s="3">
        <v>1.0</v>
      </c>
      <c r="T96" s="3">
        <v>2.0</v>
      </c>
    </row>
    <row r="97" ht="15.75" hidden="1" customHeight="1">
      <c r="A97" s="3">
        <v>38.0</v>
      </c>
      <c r="B97" s="3">
        <v>1.0</v>
      </c>
      <c r="C97" s="3">
        <v>2.0</v>
      </c>
      <c r="D97" s="3">
        <v>1.0</v>
      </c>
      <c r="E97" s="3">
        <v>1.0</v>
      </c>
      <c r="F97" s="3">
        <v>1.0</v>
      </c>
      <c r="G97" s="3">
        <v>1.0</v>
      </c>
      <c r="H97" s="3">
        <v>2.0</v>
      </c>
      <c r="I97" s="3">
        <v>2.0</v>
      </c>
      <c r="J97" s="3">
        <v>2.0</v>
      </c>
      <c r="K97" s="3">
        <v>1.0</v>
      </c>
      <c r="L97" s="3">
        <v>2.0</v>
      </c>
      <c r="M97" s="3">
        <v>2.0</v>
      </c>
      <c r="N97" s="3">
        <v>0.7</v>
      </c>
      <c r="O97" s="3">
        <v>125.0</v>
      </c>
      <c r="P97" s="3">
        <v>65.0</v>
      </c>
      <c r="Q97" s="3">
        <v>4.2</v>
      </c>
      <c r="R97" s="3">
        <v>77.0</v>
      </c>
      <c r="S97" s="3">
        <v>1.0</v>
      </c>
      <c r="T97" s="3">
        <v>2.0</v>
      </c>
    </row>
    <row r="98" ht="15.75" hidden="1" customHeight="1">
      <c r="A98" s="3">
        <v>38.0</v>
      </c>
      <c r="B98" s="3">
        <v>1.0</v>
      </c>
      <c r="C98" s="3">
        <v>1.0</v>
      </c>
      <c r="D98" s="3">
        <v>2.0</v>
      </c>
      <c r="E98" s="3">
        <v>1.0</v>
      </c>
      <c r="F98" s="3">
        <v>1.0</v>
      </c>
      <c r="G98" s="3">
        <v>1.0</v>
      </c>
      <c r="H98" s="3">
        <v>1.0</v>
      </c>
      <c r="I98" s="3">
        <v>1.0</v>
      </c>
      <c r="J98" s="3">
        <v>2.0</v>
      </c>
      <c r="K98" s="3">
        <v>2.0</v>
      </c>
      <c r="L98" s="3">
        <v>2.0</v>
      </c>
      <c r="M98" s="3">
        <v>2.0</v>
      </c>
      <c r="N98" s="3">
        <v>0.6</v>
      </c>
      <c r="O98" s="3">
        <v>76.0</v>
      </c>
      <c r="P98" s="3">
        <v>18.0</v>
      </c>
      <c r="Q98" s="3">
        <v>4.4</v>
      </c>
      <c r="R98" s="3">
        <v>84.0</v>
      </c>
      <c r="S98" s="3">
        <v>2.0</v>
      </c>
      <c r="T98" s="3">
        <v>2.0</v>
      </c>
    </row>
    <row r="99" ht="15.75" hidden="1" customHeight="1">
      <c r="A99" s="3">
        <v>38.0</v>
      </c>
      <c r="B99" s="3">
        <v>1.0</v>
      </c>
      <c r="C99" s="3">
        <v>2.0</v>
      </c>
      <c r="D99" s="3">
        <v>2.0</v>
      </c>
      <c r="E99" s="3">
        <v>2.0</v>
      </c>
      <c r="F99" s="3">
        <v>2.0</v>
      </c>
      <c r="G99" s="3">
        <v>2.0</v>
      </c>
      <c r="H99" s="3">
        <v>2.0</v>
      </c>
      <c r="I99" s="3">
        <v>1.0</v>
      </c>
      <c r="J99" s="3">
        <v>2.0</v>
      </c>
      <c r="K99" s="3">
        <v>1.0</v>
      </c>
      <c r="L99" s="3">
        <v>2.0</v>
      </c>
      <c r="M99" s="3">
        <v>1.0</v>
      </c>
      <c r="N99" s="3">
        <v>1.6</v>
      </c>
      <c r="O99" s="3">
        <v>130.0</v>
      </c>
      <c r="P99" s="3">
        <v>140.0</v>
      </c>
      <c r="Q99" s="3">
        <v>3.5</v>
      </c>
      <c r="R99" s="3">
        <v>56.0</v>
      </c>
      <c r="S99" s="3">
        <v>2.0</v>
      </c>
      <c r="T99" s="3">
        <v>2.0</v>
      </c>
    </row>
    <row r="100" ht="15.75" hidden="1" customHeight="1">
      <c r="A100" s="3">
        <v>39.0</v>
      </c>
      <c r="B100" s="3">
        <v>1.0</v>
      </c>
      <c r="C100" s="3">
        <v>2.0</v>
      </c>
      <c r="D100" s="3">
        <v>2.0</v>
      </c>
      <c r="E100" s="3">
        <v>1.0</v>
      </c>
      <c r="F100" s="3">
        <v>2.0</v>
      </c>
      <c r="G100" s="3">
        <v>2.0</v>
      </c>
      <c r="H100" s="3">
        <v>2.0</v>
      </c>
      <c r="I100" s="3">
        <v>1.0</v>
      </c>
      <c r="J100" s="3">
        <v>2.0</v>
      </c>
      <c r="K100" s="3">
        <v>2.0</v>
      </c>
      <c r="L100" s="3">
        <v>2.0</v>
      </c>
      <c r="M100" s="3">
        <v>2.0</v>
      </c>
      <c r="N100" s="3">
        <v>0.7</v>
      </c>
      <c r="O100" s="4"/>
      <c r="P100" s="3">
        <v>48.0</v>
      </c>
      <c r="Q100" s="3">
        <v>4.4</v>
      </c>
      <c r="R100" s="4"/>
      <c r="S100" s="3">
        <v>1.0</v>
      </c>
      <c r="T100" s="3">
        <v>2.0</v>
      </c>
    </row>
    <row r="101" ht="15.75" hidden="1" customHeight="1">
      <c r="A101" s="3">
        <v>39.0</v>
      </c>
      <c r="B101" s="3">
        <v>1.0</v>
      </c>
      <c r="C101" s="3">
        <v>1.0</v>
      </c>
      <c r="D101" s="3">
        <v>1.0</v>
      </c>
      <c r="E101" s="3">
        <v>2.0</v>
      </c>
      <c r="F101" s="3">
        <v>2.0</v>
      </c>
      <c r="G101" s="3">
        <v>2.0</v>
      </c>
      <c r="H101" s="3">
        <v>1.0</v>
      </c>
      <c r="I101" s="3">
        <v>1.0</v>
      </c>
      <c r="J101" s="3">
        <v>2.0</v>
      </c>
      <c r="K101" s="3">
        <v>2.0</v>
      </c>
      <c r="L101" s="3">
        <v>2.0</v>
      </c>
      <c r="M101" s="3">
        <v>2.0</v>
      </c>
      <c r="N101" s="3">
        <v>1.3</v>
      </c>
      <c r="O101" s="3">
        <v>78.0</v>
      </c>
      <c r="P101" s="3">
        <v>30.0</v>
      </c>
      <c r="Q101" s="3">
        <v>4.4</v>
      </c>
      <c r="R101" s="3">
        <v>85.0</v>
      </c>
      <c r="S101" s="3">
        <v>1.0</v>
      </c>
      <c r="T101" s="3">
        <v>2.0</v>
      </c>
    </row>
    <row r="102" ht="15.75" hidden="1" customHeight="1">
      <c r="A102" s="3">
        <v>39.0</v>
      </c>
      <c r="B102" s="3">
        <v>1.0</v>
      </c>
      <c r="C102" s="3">
        <v>1.0</v>
      </c>
      <c r="D102" s="3">
        <v>2.0</v>
      </c>
      <c r="E102" s="3">
        <v>2.0</v>
      </c>
      <c r="F102" s="3">
        <v>2.0</v>
      </c>
      <c r="G102" s="3">
        <v>2.0</v>
      </c>
      <c r="H102" s="3">
        <v>2.0</v>
      </c>
      <c r="I102" s="3">
        <v>2.0</v>
      </c>
      <c r="J102" s="3">
        <v>2.0</v>
      </c>
      <c r="K102" s="3">
        <v>2.0</v>
      </c>
      <c r="L102" s="3">
        <v>2.0</v>
      </c>
      <c r="M102" s="3">
        <v>2.0</v>
      </c>
      <c r="N102" s="3">
        <v>0.9</v>
      </c>
      <c r="O102" s="3">
        <v>85.0</v>
      </c>
      <c r="P102" s="3">
        <v>60.0</v>
      </c>
      <c r="Q102" s="3">
        <v>4.0</v>
      </c>
      <c r="R102" s="4"/>
      <c r="S102" s="3">
        <v>1.0</v>
      </c>
      <c r="T102" s="3">
        <v>2.0</v>
      </c>
    </row>
    <row r="103" ht="15.75" hidden="1" customHeight="1">
      <c r="A103" s="3">
        <v>39.0</v>
      </c>
      <c r="B103" s="3">
        <v>1.0</v>
      </c>
      <c r="C103" s="3">
        <v>2.0</v>
      </c>
      <c r="D103" s="3">
        <v>2.0</v>
      </c>
      <c r="E103" s="3">
        <v>2.0</v>
      </c>
      <c r="F103" s="3">
        <v>2.0</v>
      </c>
      <c r="G103" s="3">
        <v>2.0</v>
      </c>
      <c r="H103" s="3">
        <v>2.0</v>
      </c>
      <c r="I103" s="3">
        <v>2.0</v>
      </c>
      <c r="J103" s="3">
        <v>2.0</v>
      </c>
      <c r="K103" s="3">
        <v>2.0</v>
      </c>
      <c r="L103" s="3">
        <v>2.0</v>
      </c>
      <c r="M103" s="3">
        <v>2.0</v>
      </c>
      <c r="N103" s="3">
        <v>1.0</v>
      </c>
      <c r="O103" s="3">
        <v>85.0</v>
      </c>
      <c r="P103" s="3">
        <v>20.0</v>
      </c>
      <c r="Q103" s="3">
        <v>4.0</v>
      </c>
      <c r="R103" s="4"/>
      <c r="S103" s="3">
        <v>1.0</v>
      </c>
      <c r="T103" s="3">
        <v>2.0</v>
      </c>
    </row>
    <row r="104" ht="15.75" hidden="1" customHeight="1">
      <c r="A104" s="3">
        <v>39.0</v>
      </c>
      <c r="B104" s="3">
        <v>1.0</v>
      </c>
      <c r="C104" s="3">
        <v>2.0</v>
      </c>
      <c r="D104" s="3">
        <v>2.0</v>
      </c>
      <c r="E104" s="3">
        <v>1.0</v>
      </c>
      <c r="F104" s="3">
        <v>2.0</v>
      </c>
      <c r="G104" s="3">
        <v>2.0</v>
      </c>
      <c r="H104" s="3">
        <v>2.0</v>
      </c>
      <c r="I104" s="3">
        <v>2.0</v>
      </c>
      <c r="J104" s="3">
        <v>2.0</v>
      </c>
      <c r="K104" s="3">
        <v>2.0</v>
      </c>
      <c r="L104" s="3">
        <v>2.0</v>
      </c>
      <c r="M104" s="3">
        <v>2.0</v>
      </c>
      <c r="N104" s="3">
        <v>1.0</v>
      </c>
      <c r="O104" s="3">
        <v>34.0</v>
      </c>
      <c r="P104" s="3">
        <v>15.0</v>
      </c>
      <c r="Q104" s="3">
        <v>4.0</v>
      </c>
      <c r="R104" s="3">
        <v>54.0</v>
      </c>
      <c r="S104" s="3">
        <v>1.0</v>
      </c>
      <c r="T104" s="3">
        <v>2.0</v>
      </c>
    </row>
    <row r="105" ht="15.75" hidden="1" customHeight="1">
      <c r="A105" s="3">
        <v>40.0</v>
      </c>
      <c r="B105" s="3">
        <v>1.0</v>
      </c>
      <c r="C105" s="3">
        <v>1.0</v>
      </c>
      <c r="D105" s="3">
        <v>2.0</v>
      </c>
      <c r="E105" s="3">
        <v>1.0</v>
      </c>
      <c r="F105" s="3">
        <v>2.0</v>
      </c>
      <c r="G105" s="3">
        <v>2.0</v>
      </c>
      <c r="H105" s="3">
        <v>2.0</v>
      </c>
      <c r="I105" s="3">
        <v>1.0</v>
      </c>
      <c r="J105" s="3">
        <v>2.0</v>
      </c>
      <c r="K105" s="3">
        <v>2.0</v>
      </c>
      <c r="L105" s="3">
        <v>2.0</v>
      </c>
      <c r="M105" s="3">
        <v>2.0</v>
      </c>
      <c r="N105" s="3">
        <v>0.6</v>
      </c>
      <c r="O105" s="3">
        <v>62.0</v>
      </c>
      <c r="P105" s="3">
        <v>166.0</v>
      </c>
      <c r="Q105" s="3">
        <v>4.0</v>
      </c>
      <c r="R105" s="3">
        <v>63.0</v>
      </c>
      <c r="S105" s="3">
        <v>1.0</v>
      </c>
      <c r="T105" s="3">
        <v>2.0</v>
      </c>
    </row>
    <row r="106" ht="15.75" hidden="1" customHeight="1">
      <c r="A106" s="3">
        <v>40.0</v>
      </c>
      <c r="B106" s="3">
        <v>1.0</v>
      </c>
      <c r="C106" s="3">
        <v>2.0</v>
      </c>
      <c r="D106" s="3">
        <v>1.0</v>
      </c>
      <c r="E106" s="3">
        <v>1.0</v>
      </c>
      <c r="F106" s="3">
        <v>2.0</v>
      </c>
      <c r="G106" s="3">
        <v>2.0</v>
      </c>
      <c r="H106" s="3">
        <v>2.0</v>
      </c>
      <c r="I106" s="3">
        <v>1.0</v>
      </c>
      <c r="J106" s="3">
        <v>1.0</v>
      </c>
      <c r="K106" s="3">
        <v>2.0</v>
      </c>
      <c r="L106" s="3">
        <v>2.0</v>
      </c>
      <c r="M106" s="3">
        <v>2.0</v>
      </c>
      <c r="N106" s="3">
        <v>1.2</v>
      </c>
      <c r="O106" s="3">
        <v>85.0</v>
      </c>
      <c r="P106" s="3">
        <v>31.0</v>
      </c>
      <c r="Q106" s="3">
        <v>4.0</v>
      </c>
      <c r="R106" s="3">
        <v>100.0</v>
      </c>
      <c r="S106" s="3">
        <v>1.0</v>
      </c>
      <c r="T106" s="3">
        <v>2.0</v>
      </c>
    </row>
    <row r="107" ht="15.75" hidden="1" customHeight="1">
      <c r="A107" s="3">
        <v>40.0</v>
      </c>
      <c r="B107" s="3">
        <v>1.0</v>
      </c>
      <c r="C107" s="3">
        <v>1.0</v>
      </c>
      <c r="D107" s="3">
        <v>1.0</v>
      </c>
      <c r="E107" s="3">
        <v>1.0</v>
      </c>
      <c r="F107" s="3">
        <v>1.0</v>
      </c>
      <c r="G107" s="3">
        <v>1.0</v>
      </c>
      <c r="H107" s="3">
        <v>1.0</v>
      </c>
      <c r="I107" s="3">
        <v>1.0</v>
      </c>
      <c r="J107" s="3">
        <v>2.0</v>
      </c>
      <c r="K107" s="3">
        <v>2.0</v>
      </c>
      <c r="L107" s="3">
        <v>2.0</v>
      </c>
      <c r="M107" s="3">
        <v>2.0</v>
      </c>
      <c r="N107" s="3">
        <v>0.6</v>
      </c>
      <c r="O107" s="3">
        <v>40.0</v>
      </c>
      <c r="P107" s="3">
        <v>69.0</v>
      </c>
      <c r="Q107" s="3">
        <v>4.2</v>
      </c>
      <c r="R107" s="3">
        <v>67.0</v>
      </c>
      <c r="S107" s="3">
        <v>2.0</v>
      </c>
      <c r="T107" s="3">
        <v>2.0</v>
      </c>
    </row>
    <row r="108" ht="15.75" hidden="1" customHeight="1">
      <c r="A108" s="3">
        <v>41.0</v>
      </c>
      <c r="B108" s="3">
        <v>1.0</v>
      </c>
      <c r="C108" s="3">
        <v>2.0</v>
      </c>
      <c r="D108" s="3">
        <v>1.0</v>
      </c>
      <c r="E108" s="3">
        <v>1.0</v>
      </c>
      <c r="F108" s="3">
        <v>2.0</v>
      </c>
      <c r="G108" s="3">
        <v>2.0</v>
      </c>
      <c r="H108" s="3">
        <v>2.0</v>
      </c>
      <c r="I108" s="3">
        <v>1.0</v>
      </c>
      <c r="J108" s="3">
        <v>2.0</v>
      </c>
      <c r="K108" s="3">
        <v>2.0</v>
      </c>
      <c r="L108" s="3">
        <v>2.0</v>
      </c>
      <c r="M108" s="3">
        <v>2.0</v>
      </c>
      <c r="N108" s="3">
        <v>0.9</v>
      </c>
      <c r="O108" s="3">
        <v>81.0</v>
      </c>
      <c r="P108" s="3">
        <v>60.0</v>
      </c>
      <c r="Q108" s="3">
        <v>3.9</v>
      </c>
      <c r="R108" s="3">
        <v>52.0</v>
      </c>
      <c r="S108" s="3">
        <v>1.0</v>
      </c>
      <c r="T108" s="3">
        <v>2.0</v>
      </c>
    </row>
    <row r="109" ht="15.75" hidden="1" customHeight="1">
      <c r="A109" s="3">
        <v>41.0</v>
      </c>
      <c r="B109" s="3">
        <v>2.0</v>
      </c>
      <c r="C109" s="3">
        <v>2.0</v>
      </c>
      <c r="D109" s="3">
        <v>1.0</v>
      </c>
      <c r="E109" s="3">
        <v>1.0</v>
      </c>
      <c r="F109" s="3">
        <v>1.0</v>
      </c>
      <c r="G109" s="3">
        <v>1.0</v>
      </c>
      <c r="H109" s="3">
        <v>2.0</v>
      </c>
      <c r="I109" s="3">
        <v>2.0</v>
      </c>
      <c r="J109" s="3">
        <v>2.0</v>
      </c>
      <c r="K109" s="3">
        <v>2.0</v>
      </c>
      <c r="L109" s="3">
        <v>2.0</v>
      </c>
      <c r="M109" s="3">
        <v>2.0</v>
      </c>
      <c r="N109" s="3">
        <v>0.7</v>
      </c>
      <c r="O109" s="3">
        <v>81.0</v>
      </c>
      <c r="P109" s="3">
        <v>53.0</v>
      </c>
      <c r="Q109" s="3">
        <v>5.0</v>
      </c>
      <c r="R109" s="3">
        <v>74.0</v>
      </c>
      <c r="S109" s="3">
        <v>1.0</v>
      </c>
      <c r="T109" s="3">
        <v>2.0</v>
      </c>
    </row>
    <row r="110" ht="15.75" hidden="1" customHeight="1">
      <c r="A110" s="3">
        <v>42.0</v>
      </c>
      <c r="B110" s="3">
        <v>1.0</v>
      </c>
      <c r="C110" s="3">
        <v>2.0</v>
      </c>
      <c r="D110" s="3">
        <v>2.0</v>
      </c>
      <c r="E110" s="3">
        <v>2.0</v>
      </c>
      <c r="F110" s="3">
        <v>2.0</v>
      </c>
      <c r="G110" s="3">
        <v>2.0</v>
      </c>
      <c r="H110" s="3">
        <v>2.0</v>
      </c>
      <c r="I110" s="3">
        <v>2.0</v>
      </c>
      <c r="J110" s="3">
        <v>2.0</v>
      </c>
      <c r="K110" s="3">
        <v>2.0</v>
      </c>
      <c r="L110" s="3">
        <v>2.0</v>
      </c>
      <c r="M110" s="3">
        <v>2.0</v>
      </c>
      <c r="N110" s="3">
        <v>0.9</v>
      </c>
      <c r="O110" s="3">
        <v>60.0</v>
      </c>
      <c r="P110" s="3">
        <v>63.0</v>
      </c>
      <c r="Q110" s="3">
        <v>4.7</v>
      </c>
      <c r="R110" s="3">
        <v>47.0</v>
      </c>
      <c r="S110" s="3">
        <v>1.0</v>
      </c>
      <c r="T110" s="3">
        <v>2.0</v>
      </c>
    </row>
    <row r="111" ht="15.75" hidden="1" customHeight="1">
      <c r="A111" s="3">
        <v>42.0</v>
      </c>
      <c r="B111" s="3">
        <v>1.0</v>
      </c>
      <c r="C111" s="3">
        <v>1.0</v>
      </c>
      <c r="D111" s="3">
        <v>2.0</v>
      </c>
      <c r="E111" s="3">
        <v>2.0</v>
      </c>
      <c r="F111" s="3">
        <v>2.0</v>
      </c>
      <c r="G111" s="3">
        <v>2.0</v>
      </c>
      <c r="H111" s="3">
        <v>2.0</v>
      </c>
      <c r="I111" s="3">
        <v>2.0</v>
      </c>
      <c r="J111" s="3">
        <v>2.0</v>
      </c>
      <c r="K111" s="3">
        <v>2.0</v>
      </c>
      <c r="L111" s="3">
        <v>2.0</v>
      </c>
      <c r="M111" s="3">
        <v>2.0</v>
      </c>
      <c r="N111" s="3">
        <v>1.0</v>
      </c>
      <c r="O111" s="3">
        <v>85.0</v>
      </c>
      <c r="P111" s="3">
        <v>14.0</v>
      </c>
      <c r="Q111" s="3">
        <v>4.0</v>
      </c>
      <c r="R111" s="3">
        <v>100.0</v>
      </c>
      <c r="S111" s="3">
        <v>1.0</v>
      </c>
      <c r="T111" s="3">
        <v>2.0</v>
      </c>
    </row>
    <row r="112" ht="15.75" hidden="1" customHeight="1">
      <c r="A112" s="3">
        <v>42.0</v>
      </c>
      <c r="B112" s="3">
        <v>1.0</v>
      </c>
      <c r="C112" s="3">
        <v>2.0</v>
      </c>
      <c r="D112" s="3">
        <v>2.0</v>
      </c>
      <c r="E112" s="3">
        <v>2.0</v>
      </c>
      <c r="F112" s="3">
        <v>2.0</v>
      </c>
      <c r="G112" s="3">
        <v>2.0</v>
      </c>
      <c r="H112" s="3">
        <v>2.0</v>
      </c>
      <c r="I112" s="3">
        <v>2.0</v>
      </c>
      <c r="J112" s="3">
        <v>1.0</v>
      </c>
      <c r="K112" s="3">
        <v>2.0</v>
      </c>
      <c r="L112" s="3">
        <v>2.0</v>
      </c>
      <c r="M112" s="3">
        <v>2.0</v>
      </c>
      <c r="N112" s="3">
        <v>1.5</v>
      </c>
      <c r="O112" s="3">
        <v>85.0</v>
      </c>
      <c r="P112" s="3">
        <v>40.0</v>
      </c>
      <c r="Q112" s="4"/>
      <c r="R112" s="4"/>
      <c r="S112" s="3">
        <v>2.0</v>
      </c>
      <c r="T112" s="3">
        <v>2.0</v>
      </c>
    </row>
    <row r="113" ht="15.75" hidden="1" customHeight="1">
      <c r="A113" s="3">
        <v>44.0</v>
      </c>
      <c r="B113" s="3">
        <v>1.0</v>
      </c>
      <c r="C113" s="3">
        <v>2.0</v>
      </c>
      <c r="D113" s="3">
        <v>2.0</v>
      </c>
      <c r="E113" s="3">
        <v>2.0</v>
      </c>
      <c r="F113" s="3">
        <v>2.0</v>
      </c>
      <c r="G113" s="3">
        <v>2.0</v>
      </c>
      <c r="H113" s="3">
        <v>2.0</v>
      </c>
      <c r="I113" s="3">
        <v>2.0</v>
      </c>
      <c r="J113" s="3">
        <v>2.0</v>
      </c>
      <c r="K113" s="3">
        <v>2.0</v>
      </c>
      <c r="L113" s="3">
        <v>2.0</v>
      </c>
      <c r="M113" s="3">
        <v>2.0</v>
      </c>
      <c r="N113" s="3">
        <v>0.6</v>
      </c>
      <c r="O113" s="3">
        <v>110.0</v>
      </c>
      <c r="P113" s="3">
        <v>145.0</v>
      </c>
      <c r="Q113" s="3">
        <v>4.4</v>
      </c>
      <c r="R113" s="3">
        <v>70.0</v>
      </c>
      <c r="S113" s="3">
        <v>1.0</v>
      </c>
      <c r="T113" s="3">
        <v>2.0</v>
      </c>
    </row>
    <row r="114" ht="15.75" hidden="1" customHeight="1">
      <c r="A114" s="3">
        <v>44.0</v>
      </c>
      <c r="B114" s="3">
        <v>1.0</v>
      </c>
      <c r="C114" s="3">
        <v>1.0</v>
      </c>
      <c r="D114" s="3">
        <v>2.0</v>
      </c>
      <c r="E114" s="3">
        <v>1.0</v>
      </c>
      <c r="F114" s="3">
        <v>1.0</v>
      </c>
      <c r="G114" s="3">
        <v>2.0</v>
      </c>
      <c r="H114" s="3">
        <v>2.0</v>
      </c>
      <c r="I114" s="3">
        <v>2.0</v>
      </c>
      <c r="J114" s="3">
        <v>2.0</v>
      </c>
      <c r="K114" s="3">
        <v>2.0</v>
      </c>
      <c r="L114" s="3">
        <v>2.0</v>
      </c>
      <c r="M114" s="3">
        <v>2.0</v>
      </c>
      <c r="N114" s="3">
        <v>1.6</v>
      </c>
      <c r="O114" s="3">
        <v>68.0</v>
      </c>
      <c r="P114" s="3">
        <v>68.0</v>
      </c>
      <c r="Q114" s="3">
        <v>3.7</v>
      </c>
      <c r="R114" s="4"/>
      <c r="S114" s="3">
        <v>1.0</v>
      </c>
      <c r="T114" s="3">
        <v>2.0</v>
      </c>
    </row>
    <row r="115" ht="15.75" hidden="1" customHeight="1">
      <c r="A115" s="3">
        <v>44.0</v>
      </c>
      <c r="B115" s="3">
        <v>1.0</v>
      </c>
      <c r="C115" s="3">
        <v>1.0</v>
      </c>
      <c r="D115" s="3">
        <v>2.0</v>
      </c>
      <c r="E115" s="3">
        <v>1.0</v>
      </c>
      <c r="F115" s="3">
        <v>1.0</v>
      </c>
      <c r="G115" s="3">
        <v>2.0</v>
      </c>
      <c r="H115" s="3">
        <v>1.0</v>
      </c>
      <c r="I115" s="3">
        <v>1.0</v>
      </c>
      <c r="J115" s="3">
        <v>2.0</v>
      </c>
      <c r="K115" s="3">
        <v>1.0</v>
      </c>
      <c r="L115" s="3">
        <v>2.0</v>
      </c>
      <c r="M115" s="3">
        <v>2.0</v>
      </c>
      <c r="N115" s="3">
        <v>3.0</v>
      </c>
      <c r="O115" s="3">
        <v>114.0</v>
      </c>
      <c r="P115" s="3">
        <v>65.0</v>
      </c>
      <c r="Q115" s="3">
        <v>3.5</v>
      </c>
      <c r="R115" s="4"/>
      <c r="S115" s="3">
        <v>2.0</v>
      </c>
      <c r="T115" s="3">
        <v>2.0</v>
      </c>
    </row>
    <row r="116" ht="15.75" hidden="1" customHeight="1">
      <c r="A116" s="3">
        <v>44.0</v>
      </c>
      <c r="B116" s="3">
        <v>1.0</v>
      </c>
      <c r="C116" s="3">
        <v>2.0</v>
      </c>
      <c r="D116" s="3">
        <v>2.0</v>
      </c>
      <c r="E116" s="3">
        <v>1.0</v>
      </c>
      <c r="F116" s="3">
        <v>2.0</v>
      </c>
      <c r="G116" s="3">
        <v>2.0</v>
      </c>
      <c r="H116" s="3">
        <v>2.0</v>
      </c>
      <c r="I116" s="3">
        <v>1.0</v>
      </c>
      <c r="J116" s="3">
        <v>2.0</v>
      </c>
      <c r="K116" s="3">
        <v>2.0</v>
      </c>
      <c r="L116" s="3">
        <v>2.0</v>
      </c>
      <c r="M116" s="3">
        <v>2.0</v>
      </c>
      <c r="N116" s="3">
        <v>0.9</v>
      </c>
      <c r="O116" s="3">
        <v>126.0</v>
      </c>
      <c r="P116" s="3">
        <v>142.0</v>
      </c>
      <c r="Q116" s="3">
        <v>4.3</v>
      </c>
      <c r="R116" s="4"/>
      <c r="S116" s="3">
        <v>2.0</v>
      </c>
      <c r="T116" s="3">
        <v>2.0</v>
      </c>
    </row>
    <row r="117" ht="15.75" hidden="1" customHeight="1">
      <c r="A117" s="3">
        <v>45.0</v>
      </c>
      <c r="B117" s="3">
        <v>2.0</v>
      </c>
      <c r="C117" s="3">
        <v>1.0</v>
      </c>
      <c r="D117" s="3">
        <v>2.0</v>
      </c>
      <c r="E117" s="3">
        <v>1.0</v>
      </c>
      <c r="F117" s="3">
        <v>1.0</v>
      </c>
      <c r="G117" s="3">
        <v>2.0</v>
      </c>
      <c r="H117" s="3">
        <v>2.0</v>
      </c>
      <c r="I117" s="3">
        <v>2.0</v>
      </c>
      <c r="J117" s="3">
        <v>1.0</v>
      </c>
      <c r="K117" s="3">
        <v>2.0</v>
      </c>
      <c r="L117" s="3">
        <v>2.0</v>
      </c>
      <c r="M117" s="3">
        <v>2.0</v>
      </c>
      <c r="N117" s="3">
        <v>1.0</v>
      </c>
      <c r="O117" s="3">
        <v>85.0</v>
      </c>
      <c r="P117" s="3">
        <v>75.0</v>
      </c>
      <c r="Q117" s="4"/>
      <c r="R117" s="4"/>
      <c r="S117" s="3">
        <v>1.0</v>
      </c>
      <c r="T117" s="3">
        <v>2.0</v>
      </c>
    </row>
    <row r="118" ht="15.75" hidden="1" customHeight="1">
      <c r="A118" s="3">
        <v>45.0</v>
      </c>
      <c r="B118" s="3">
        <v>1.0</v>
      </c>
      <c r="C118" s="3">
        <v>1.0</v>
      </c>
      <c r="D118" s="3">
        <v>2.0</v>
      </c>
      <c r="E118" s="3">
        <v>1.0</v>
      </c>
      <c r="F118" s="3">
        <v>1.0</v>
      </c>
      <c r="G118" s="3">
        <v>1.0</v>
      </c>
      <c r="H118" s="3">
        <v>2.0</v>
      </c>
      <c r="I118" s="3">
        <v>2.0</v>
      </c>
      <c r="J118" s="3">
        <v>2.0</v>
      </c>
      <c r="K118" s="3">
        <v>2.0</v>
      </c>
      <c r="L118" s="3">
        <v>2.0</v>
      </c>
      <c r="M118" s="3">
        <v>2.0</v>
      </c>
      <c r="N118" s="3">
        <v>2.3</v>
      </c>
      <c r="O118" s="4"/>
      <c r="P118" s="3">
        <v>648.0</v>
      </c>
      <c r="Q118" s="4"/>
      <c r="R118" s="4"/>
      <c r="S118" s="3">
        <v>2.0</v>
      </c>
      <c r="T118" s="3">
        <v>2.0</v>
      </c>
    </row>
    <row r="119" ht="15.75" hidden="1" customHeight="1">
      <c r="A119" s="3">
        <v>45.0</v>
      </c>
      <c r="B119" s="3">
        <v>1.0</v>
      </c>
      <c r="C119" s="3">
        <v>1.0</v>
      </c>
      <c r="D119" s="3">
        <v>2.0</v>
      </c>
      <c r="E119" s="3">
        <v>1.0</v>
      </c>
      <c r="F119" s="3">
        <v>2.0</v>
      </c>
      <c r="G119" s="3">
        <v>2.0</v>
      </c>
      <c r="H119" s="3">
        <v>2.0</v>
      </c>
      <c r="I119" s="3">
        <v>1.0</v>
      </c>
      <c r="J119" s="3">
        <v>1.0</v>
      </c>
      <c r="K119" s="3">
        <v>2.0</v>
      </c>
      <c r="L119" s="3">
        <v>2.0</v>
      </c>
      <c r="M119" s="3">
        <v>2.0</v>
      </c>
      <c r="N119" s="3">
        <v>1.2</v>
      </c>
      <c r="O119" s="3">
        <v>81.0</v>
      </c>
      <c r="P119" s="3">
        <v>65.0</v>
      </c>
      <c r="Q119" s="3">
        <v>3.0</v>
      </c>
      <c r="R119" s="4"/>
      <c r="S119" s="3">
        <v>1.0</v>
      </c>
      <c r="T119" s="3">
        <v>2.0</v>
      </c>
    </row>
    <row r="120" ht="15.75" hidden="1" customHeight="1">
      <c r="A120" s="3">
        <v>45.0</v>
      </c>
      <c r="B120" s="3">
        <v>1.0</v>
      </c>
      <c r="C120" s="3">
        <v>2.0</v>
      </c>
      <c r="D120" s="3">
        <v>1.0</v>
      </c>
      <c r="E120" s="3">
        <v>2.0</v>
      </c>
      <c r="F120" s="3">
        <v>2.0</v>
      </c>
      <c r="G120" s="3">
        <v>2.0</v>
      </c>
      <c r="H120" s="3">
        <v>2.0</v>
      </c>
      <c r="I120" s="3">
        <v>2.0</v>
      </c>
      <c r="J120" s="3">
        <v>2.0</v>
      </c>
      <c r="K120" s="3">
        <v>2.0</v>
      </c>
      <c r="L120" s="3">
        <v>2.0</v>
      </c>
      <c r="M120" s="3">
        <v>2.0</v>
      </c>
      <c r="N120" s="3">
        <v>1.3</v>
      </c>
      <c r="O120" s="3">
        <v>85.0</v>
      </c>
      <c r="P120" s="3">
        <v>44.0</v>
      </c>
      <c r="Q120" s="3">
        <v>4.2</v>
      </c>
      <c r="R120" s="3">
        <v>85.0</v>
      </c>
      <c r="S120" s="3">
        <v>2.0</v>
      </c>
      <c r="T120" s="3">
        <v>2.0</v>
      </c>
    </row>
    <row r="121" ht="15.75" hidden="1" customHeight="1">
      <c r="A121" s="3">
        <v>47.0</v>
      </c>
      <c r="B121" s="3">
        <v>1.0</v>
      </c>
      <c r="C121" s="3">
        <v>1.0</v>
      </c>
      <c r="D121" s="3">
        <v>1.0</v>
      </c>
      <c r="E121" s="3">
        <v>2.0</v>
      </c>
      <c r="F121" s="3">
        <v>2.0</v>
      </c>
      <c r="G121" s="3">
        <v>2.0</v>
      </c>
      <c r="H121" s="3">
        <v>2.0</v>
      </c>
      <c r="I121" s="3">
        <v>2.0</v>
      </c>
      <c r="J121" s="3">
        <v>2.0</v>
      </c>
      <c r="K121" s="3">
        <v>2.0</v>
      </c>
      <c r="L121" s="3">
        <v>2.0</v>
      </c>
      <c r="M121" s="3">
        <v>2.0</v>
      </c>
      <c r="N121" s="4"/>
      <c r="O121" s="4"/>
      <c r="P121" s="3">
        <v>60.0</v>
      </c>
      <c r="Q121" s="4"/>
      <c r="R121" s="4"/>
      <c r="S121" s="3">
        <v>1.0</v>
      </c>
      <c r="T121" s="3">
        <v>2.0</v>
      </c>
    </row>
    <row r="122" ht="15.75" hidden="1" customHeight="1">
      <c r="A122" s="3">
        <v>48.0</v>
      </c>
      <c r="B122" s="3">
        <v>1.0</v>
      </c>
      <c r="C122" s="3">
        <v>2.0</v>
      </c>
      <c r="D122" s="3">
        <v>2.0</v>
      </c>
      <c r="E122" s="3">
        <v>1.0</v>
      </c>
      <c r="F122" s="3">
        <v>1.0</v>
      </c>
      <c r="G122" s="3">
        <v>1.0</v>
      </c>
      <c r="H122" s="3">
        <v>2.0</v>
      </c>
      <c r="I122" s="3">
        <v>1.0</v>
      </c>
      <c r="J122" s="3">
        <v>2.0</v>
      </c>
      <c r="K122" s="3">
        <v>1.0</v>
      </c>
      <c r="L122" s="3">
        <v>2.0</v>
      </c>
      <c r="M122" s="3">
        <v>2.0</v>
      </c>
      <c r="N122" s="3">
        <v>2.0</v>
      </c>
      <c r="O122" s="3">
        <v>158.0</v>
      </c>
      <c r="P122" s="3">
        <v>278.0</v>
      </c>
      <c r="Q122" s="3">
        <v>3.8</v>
      </c>
      <c r="R122" s="4"/>
      <c r="S122" s="3">
        <v>2.0</v>
      </c>
      <c r="T122" s="3">
        <v>2.0</v>
      </c>
    </row>
    <row r="123" ht="15.75" hidden="1" customHeight="1">
      <c r="A123" s="3">
        <v>49.0</v>
      </c>
      <c r="B123" s="3">
        <v>1.0</v>
      </c>
      <c r="C123" s="3">
        <v>1.0</v>
      </c>
      <c r="D123" s="3">
        <v>1.0</v>
      </c>
      <c r="E123" s="3">
        <v>1.0</v>
      </c>
      <c r="F123" s="3">
        <v>1.0</v>
      </c>
      <c r="G123" s="3">
        <v>1.0</v>
      </c>
      <c r="H123" s="3">
        <v>2.0</v>
      </c>
      <c r="I123" s="3">
        <v>1.0</v>
      </c>
      <c r="J123" s="3">
        <v>2.0</v>
      </c>
      <c r="K123" s="3">
        <v>1.0</v>
      </c>
      <c r="L123" s="3">
        <v>2.0</v>
      </c>
      <c r="M123" s="3">
        <v>2.0</v>
      </c>
      <c r="N123" s="3">
        <v>0.6</v>
      </c>
      <c r="O123" s="3">
        <v>85.0</v>
      </c>
      <c r="P123" s="3">
        <v>48.0</v>
      </c>
      <c r="Q123" s="3">
        <v>3.7</v>
      </c>
      <c r="R123" s="4"/>
      <c r="S123" s="3">
        <v>1.0</v>
      </c>
      <c r="T123" s="3">
        <v>2.0</v>
      </c>
    </row>
    <row r="124" ht="15.75" hidden="1" customHeight="1">
      <c r="A124" s="3">
        <v>49.0</v>
      </c>
      <c r="B124" s="3">
        <v>1.0</v>
      </c>
      <c r="C124" s="3">
        <v>2.0</v>
      </c>
      <c r="D124" s="3">
        <v>2.0</v>
      </c>
      <c r="E124" s="3">
        <v>1.0</v>
      </c>
      <c r="F124" s="3">
        <v>1.0</v>
      </c>
      <c r="G124" s="3">
        <v>2.0</v>
      </c>
      <c r="H124" s="3">
        <v>2.0</v>
      </c>
      <c r="I124" s="3">
        <v>2.0</v>
      </c>
      <c r="J124" s="3">
        <v>2.0</v>
      </c>
      <c r="K124" s="3">
        <v>2.0</v>
      </c>
      <c r="L124" s="3">
        <v>2.0</v>
      </c>
      <c r="M124" s="3">
        <v>2.0</v>
      </c>
      <c r="N124" s="3">
        <v>0.8</v>
      </c>
      <c r="O124" s="3">
        <v>103.0</v>
      </c>
      <c r="P124" s="3">
        <v>43.0</v>
      </c>
      <c r="Q124" s="3">
        <v>3.5</v>
      </c>
      <c r="R124" s="3">
        <v>66.0</v>
      </c>
      <c r="S124" s="3">
        <v>1.0</v>
      </c>
      <c r="T124" s="3">
        <v>2.0</v>
      </c>
    </row>
    <row r="125" ht="15.75" hidden="1" customHeight="1">
      <c r="A125" s="3">
        <v>50.0</v>
      </c>
      <c r="B125" s="3">
        <v>1.0</v>
      </c>
      <c r="C125" s="3">
        <v>1.0</v>
      </c>
      <c r="D125" s="3">
        <v>2.0</v>
      </c>
      <c r="E125" s="3">
        <v>1.0</v>
      </c>
      <c r="F125" s="3">
        <v>2.0</v>
      </c>
      <c r="G125" s="3">
        <v>2.0</v>
      </c>
      <c r="H125" s="3">
        <v>1.0</v>
      </c>
      <c r="I125" s="3">
        <v>2.0</v>
      </c>
      <c r="J125" s="3">
        <v>2.0</v>
      </c>
      <c r="K125" s="3">
        <v>2.0</v>
      </c>
      <c r="L125" s="3">
        <v>2.0</v>
      </c>
      <c r="M125" s="3">
        <v>2.0</v>
      </c>
      <c r="N125" s="3">
        <v>0.9</v>
      </c>
      <c r="O125" s="3">
        <v>135.0</v>
      </c>
      <c r="P125" s="3">
        <v>42.0</v>
      </c>
      <c r="Q125" s="3">
        <v>3.5</v>
      </c>
      <c r="R125" s="4"/>
      <c r="S125" s="3">
        <v>1.0</v>
      </c>
      <c r="T125" s="3">
        <v>2.0</v>
      </c>
    </row>
    <row r="126" ht="15.75" hidden="1" customHeight="1">
      <c r="A126" s="3">
        <v>50.0</v>
      </c>
      <c r="B126" s="3">
        <v>1.0</v>
      </c>
      <c r="C126" s="3">
        <v>2.0</v>
      </c>
      <c r="D126" s="3">
        <v>2.0</v>
      </c>
      <c r="E126" s="3">
        <v>2.0</v>
      </c>
      <c r="F126" s="3">
        <v>2.0</v>
      </c>
      <c r="G126" s="3">
        <v>2.0</v>
      </c>
      <c r="H126" s="3">
        <v>2.0</v>
      </c>
      <c r="I126" s="3">
        <v>2.0</v>
      </c>
      <c r="J126" s="3">
        <v>2.0</v>
      </c>
      <c r="K126" s="3">
        <v>2.0</v>
      </c>
      <c r="L126" s="3">
        <v>2.0</v>
      </c>
      <c r="M126" s="3">
        <v>2.0</v>
      </c>
      <c r="N126" s="3">
        <v>1.5</v>
      </c>
      <c r="O126" s="3">
        <v>100.0</v>
      </c>
      <c r="P126" s="3">
        <v>100.0</v>
      </c>
      <c r="Q126" s="3">
        <v>5.3</v>
      </c>
      <c r="R126" s="4"/>
      <c r="S126" s="3">
        <v>1.0</v>
      </c>
      <c r="T126" s="3">
        <v>2.0</v>
      </c>
    </row>
    <row r="127" ht="15.75" hidden="1" customHeight="1">
      <c r="A127" s="3">
        <v>50.0</v>
      </c>
      <c r="B127" s="3">
        <v>2.0</v>
      </c>
      <c r="C127" s="3">
        <v>1.0</v>
      </c>
      <c r="D127" s="3">
        <v>2.0</v>
      </c>
      <c r="E127" s="3">
        <v>1.0</v>
      </c>
      <c r="F127" s="3">
        <v>2.0</v>
      </c>
      <c r="G127" s="3">
        <v>2.0</v>
      </c>
      <c r="H127" s="3">
        <v>1.0</v>
      </c>
      <c r="I127" s="3">
        <v>1.0</v>
      </c>
      <c r="J127" s="3">
        <v>1.0</v>
      </c>
      <c r="K127" s="3">
        <v>1.0</v>
      </c>
      <c r="L127" s="3">
        <v>2.0</v>
      </c>
      <c r="M127" s="3">
        <v>2.0</v>
      </c>
      <c r="N127" s="3">
        <v>0.9</v>
      </c>
      <c r="O127" s="3">
        <v>230.0</v>
      </c>
      <c r="P127" s="3">
        <v>117.0</v>
      </c>
      <c r="Q127" s="3">
        <v>3.4</v>
      </c>
      <c r="R127" s="3">
        <v>41.0</v>
      </c>
      <c r="S127" s="3">
        <v>2.0</v>
      </c>
      <c r="T127" s="3">
        <v>2.0</v>
      </c>
    </row>
    <row r="128" ht="15.75" hidden="1" customHeight="1">
      <c r="A128" s="3">
        <v>50.0</v>
      </c>
      <c r="B128" s="3">
        <v>1.0</v>
      </c>
      <c r="C128" s="3">
        <v>2.0</v>
      </c>
      <c r="D128" s="3">
        <v>2.0</v>
      </c>
      <c r="E128" s="3">
        <v>2.0</v>
      </c>
      <c r="F128" s="3">
        <v>2.0</v>
      </c>
      <c r="G128" s="3">
        <v>2.0</v>
      </c>
      <c r="H128" s="3">
        <v>2.0</v>
      </c>
      <c r="I128" s="3">
        <v>2.0</v>
      </c>
      <c r="J128" s="3">
        <v>2.0</v>
      </c>
      <c r="K128" s="3">
        <v>2.0</v>
      </c>
      <c r="L128" s="3">
        <v>2.0</v>
      </c>
      <c r="M128" s="3">
        <v>2.0</v>
      </c>
      <c r="N128" s="3">
        <v>1.0</v>
      </c>
      <c r="O128" s="3">
        <v>139.0</v>
      </c>
      <c r="P128" s="3">
        <v>81.0</v>
      </c>
      <c r="Q128" s="3">
        <v>3.9</v>
      </c>
      <c r="R128" s="3">
        <v>62.0</v>
      </c>
      <c r="S128" s="3">
        <v>2.0</v>
      </c>
      <c r="T128" s="3">
        <v>2.0</v>
      </c>
    </row>
    <row r="129" ht="15.75" hidden="1" customHeight="1">
      <c r="A129" s="3">
        <v>50.0</v>
      </c>
      <c r="B129" s="3">
        <v>1.0</v>
      </c>
      <c r="C129" s="3">
        <v>2.0</v>
      </c>
      <c r="D129" s="3">
        <v>2.0</v>
      </c>
      <c r="E129" s="3">
        <v>2.0</v>
      </c>
      <c r="F129" s="3">
        <v>2.0</v>
      </c>
      <c r="G129" s="3">
        <v>2.0</v>
      </c>
      <c r="H129" s="3">
        <v>2.0</v>
      </c>
      <c r="I129" s="3">
        <v>1.0</v>
      </c>
      <c r="J129" s="3">
        <v>1.0</v>
      </c>
      <c r="K129" s="3">
        <v>1.0</v>
      </c>
      <c r="L129" s="3">
        <v>2.0</v>
      </c>
      <c r="M129" s="3">
        <v>2.0</v>
      </c>
      <c r="N129" s="3">
        <v>1.0</v>
      </c>
      <c r="O129" s="3">
        <v>85.0</v>
      </c>
      <c r="P129" s="3">
        <v>75.0</v>
      </c>
      <c r="Q129" s="3">
        <v>4.0</v>
      </c>
      <c r="R129" s="3">
        <v>72.0</v>
      </c>
      <c r="S129" s="3">
        <v>2.0</v>
      </c>
      <c r="T129" s="3">
        <v>2.0</v>
      </c>
    </row>
    <row r="130" ht="15.75" hidden="1" customHeight="1">
      <c r="A130" s="3">
        <v>51.0</v>
      </c>
      <c r="B130" s="3">
        <v>1.0</v>
      </c>
      <c r="C130" s="3">
        <v>1.0</v>
      </c>
      <c r="D130" s="3">
        <v>1.0</v>
      </c>
      <c r="E130" s="3">
        <v>1.0</v>
      </c>
      <c r="F130" s="3">
        <v>1.0</v>
      </c>
      <c r="G130" s="3">
        <v>2.0</v>
      </c>
      <c r="H130" s="3">
        <v>2.0</v>
      </c>
      <c r="I130" s="3">
        <v>2.0</v>
      </c>
      <c r="J130" s="3">
        <v>2.0</v>
      </c>
      <c r="K130" s="3">
        <v>2.0</v>
      </c>
      <c r="L130" s="3">
        <v>2.0</v>
      </c>
      <c r="M130" s="3">
        <v>2.0</v>
      </c>
      <c r="N130" s="3">
        <v>1.0</v>
      </c>
      <c r="O130" s="3">
        <v>78.0</v>
      </c>
      <c r="P130" s="3">
        <v>58.0</v>
      </c>
      <c r="Q130" s="3">
        <v>4.6</v>
      </c>
      <c r="R130" s="3">
        <v>52.0</v>
      </c>
      <c r="S130" s="3">
        <v>1.0</v>
      </c>
      <c r="T130" s="3">
        <v>2.0</v>
      </c>
    </row>
    <row r="131" ht="15.75" hidden="1" customHeight="1">
      <c r="A131" s="3">
        <v>51.0</v>
      </c>
      <c r="B131" s="3">
        <v>1.0</v>
      </c>
      <c r="C131" s="3">
        <v>2.0</v>
      </c>
      <c r="D131" s="3">
        <v>2.0</v>
      </c>
      <c r="E131" s="3">
        <v>1.0</v>
      </c>
      <c r="F131" s="3">
        <v>1.0</v>
      </c>
      <c r="G131" s="3">
        <v>1.0</v>
      </c>
      <c r="H131" s="4"/>
      <c r="I131" s="4"/>
      <c r="J131" s="4"/>
      <c r="K131" s="4"/>
      <c r="L131" s="4"/>
      <c r="M131" s="4"/>
      <c r="N131" s="3">
        <v>0.9</v>
      </c>
      <c r="O131" s="3">
        <v>76.0</v>
      </c>
      <c r="P131" s="3">
        <v>271.0</v>
      </c>
      <c r="Q131" s="3">
        <v>4.4</v>
      </c>
      <c r="R131" s="4"/>
      <c r="S131" s="3">
        <v>1.0</v>
      </c>
      <c r="T131" s="3">
        <v>2.0</v>
      </c>
    </row>
    <row r="132" ht="15.75" hidden="1" customHeight="1">
      <c r="A132" s="3">
        <v>51.0</v>
      </c>
      <c r="B132" s="3">
        <v>1.0</v>
      </c>
      <c r="C132" s="3">
        <v>1.0</v>
      </c>
      <c r="D132" s="3">
        <v>2.0</v>
      </c>
      <c r="E132" s="3">
        <v>1.0</v>
      </c>
      <c r="F132" s="3">
        <v>1.0</v>
      </c>
      <c r="G132" s="3">
        <v>1.0</v>
      </c>
      <c r="H132" s="3">
        <v>2.0</v>
      </c>
      <c r="I132" s="3">
        <v>1.0</v>
      </c>
      <c r="J132" s="3">
        <v>1.0</v>
      </c>
      <c r="K132" s="3">
        <v>1.0</v>
      </c>
      <c r="L132" s="3">
        <v>2.0</v>
      </c>
      <c r="M132" s="3">
        <v>1.0</v>
      </c>
      <c r="N132" s="3">
        <v>4.6</v>
      </c>
      <c r="O132" s="3">
        <v>215.0</v>
      </c>
      <c r="P132" s="3">
        <v>269.0</v>
      </c>
      <c r="Q132" s="3">
        <v>3.9</v>
      </c>
      <c r="R132" s="3">
        <v>51.0</v>
      </c>
      <c r="S132" s="3">
        <v>2.0</v>
      </c>
      <c r="T132" s="3">
        <v>2.0</v>
      </c>
    </row>
    <row r="133" ht="15.75" hidden="1" customHeight="1">
      <c r="A133" s="3">
        <v>51.0</v>
      </c>
      <c r="B133" s="3">
        <v>1.0</v>
      </c>
      <c r="C133" s="3">
        <v>2.0</v>
      </c>
      <c r="D133" s="3">
        <v>2.0</v>
      </c>
      <c r="E133" s="3">
        <v>2.0</v>
      </c>
      <c r="F133" s="3">
        <v>2.0</v>
      </c>
      <c r="G133" s="3">
        <v>2.0</v>
      </c>
      <c r="H133" s="3">
        <v>1.0</v>
      </c>
      <c r="I133" s="3">
        <v>1.0</v>
      </c>
      <c r="J133" s="3">
        <v>2.0</v>
      </c>
      <c r="K133" s="3">
        <v>1.0</v>
      </c>
      <c r="L133" s="3">
        <v>2.0</v>
      </c>
      <c r="M133" s="3">
        <v>2.0</v>
      </c>
      <c r="N133" s="3">
        <v>0.8</v>
      </c>
      <c r="O133" s="4"/>
      <c r="P133" s="3">
        <v>33.0</v>
      </c>
      <c r="Q133" s="3">
        <v>4.5</v>
      </c>
      <c r="R133" s="4"/>
      <c r="S133" s="3">
        <v>2.0</v>
      </c>
      <c r="T133" s="3">
        <v>2.0</v>
      </c>
    </row>
    <row r="134" ht="15.75" hidden="1" customHeight="1">
      <c r="A134" s="3">
        <v>51.0</v>
      </c>
      <c r="B134" s="3">
        <v>1.0</v>
      </c>
      <c r="C134" s="3">
        <v>2.0</v>
      </c>
      <c r="D134" s="3">
        <v>2.0</v>
      </c>
      <c r="E134" s="3">
        <v>1.0</v>
      </c>
      <c r="F134" s="3">
        <v>2.0</v>
      </c>
      <c r="G134" s="3">
        <v>2.0</v>
      </c>
      <c r="H134" s="3">
        <v>2.0</v>
      </c>
      <c r="I134" s="3">
        <v>1.0</v>
      </c>
      <c r="J134" s="3">
        <v>1.0</v>
      </c>
      <c r="K134" s="3">
        <v>1.0</v>
      </c>
      <c r="L134" s="3">
        <v>2.0</v>
      </c>
      <c r="M134" s="3">
        <v>1.0</v>
      </c>
      <c r="N134" s="3">
        <v>1.0</v>
      </c>
      <c r="O134" s="4"/>
      <c r="P134" s="3">
        <v>20.0</v>
      </c>
      <c r="Q134" s="3">
        <v>3.0</v>
      </c>
      <c r="R134" s="3">
        <v>63.0</v>
      </c>
      <c r="S134" s="3">
        <v>2.0</v>
      </c>
      <c r="T134" s="3">
        <v>2.0</v>
      </c>
    </row>
    <row r="135" ht="15.75" hidden="1" customHeight="1">
      <c r="A135" s="3">
        <v>52.0</v>
      </c>
      <c r="B135" s="3">
        <v>1.0</v>
      </c>
      <c r="C135" s="3">
        <v>1.0</v>
      </c>
      <c r="D135" s="3">
        <v>1.0</v>
      </c>
      <c r="E135" s="3">
        <v>2.0</v>
      </c>
      <c r="F135" s="3">
        <v>2.0</v>
      </c>
      <c r="G135" s="3">
        <v>2.0</v>
      </c>
      <c r="H135" s="3">
        <v>2.0</v>
      </c>
      <c r="I135" s="3">
        <v>2.0</v>
      </c>
      <c r="J135" s="3">
        <v>2.0</v>
      </c>
      <c r="K135" s="3">
        <v>2.0</v>
      </c>
      <c r="L135" s="3">
        <v>2.0</v>
      </c>
      <c r="M135" s="3">
        <v>2.0</v>
      </c>
      <c r="N135" s="3">
        <v>0.7</v>
      </c>
      <c r="O135" s="3">
        <v>75.0</v>
      </c>
      <c r="P135" s="3">
        <v>55.0</v>
      </c>
      <c r="Q135" s="3">
        <v>4.0</v>
      </c>
      <c r="R135" s="3">
        <v>21.0</v>
      </c>
      <c r="S135" s="3">
        <v>1.0</v>
      </c>
      <c r="T135" s="3">
        <v>2.0</v>
      </c>
    </row>
    <row r="136" ht="15.75" hidden="1" customHeight="1">
      <c r="A136" s="3">
        <v>52.0</v>
      </c>
      <c r="B136" s="3">
        <v>1.0</v>
      </c>
      <c r="C136" s="3">
        <v>1.0</v>
      </c>
      <c r="D136" s="3">
        <v>2.0</v>
      </c>
      <c r="E136" s="3">
        <v>2.0</v>
      </c>
      <c r="F136" s="3">
        <v>2.0</v>
      </c>
      <c r="G136" s="3">
        <v>2.0</v>
      </c>
      <c r="H136" s="3">
        <v>2.0</v>
      </c>
      <c r="I136" s="3">
        <v>2.0</v>
      </c>
      <c r="J136" s="3">
        <v>2.0</v>
      </c>
      <c r="K136" s="3">
        <v>2.0</v>
      </c>
      <c r="L136" s="3">
        <v>2.0</v>
      </c>
      <c r="M136" s="3">
        <v>2.0</v>
      </c>
      <c r="N136" s="3">
        <v>1.5</v>
      </c>
      <c r="O136" s="4"/>
      <c r="P136" s="3">
        <v>69.0</v>
      </c>
      <c r="Q136" s="3">
        <v>2.9</v>
      </c>
      <c r="R136" s="4"/>
      <c r="S136" s="3">
        <v>2.0</v>
      </c>
      <c r="T136" s="3">
        <v>2.0</v>
      </c>
    </row>
    <row r="137" ht="15.75" hidden="1" customHeight="1">
      <c r="A137" s="3">
        <v>52.0</v>
      </c>
      <c r="B137" s="3">
        <v>1.0</v>
      </c>
      <c r="C137" s="3">
        <v>1.0</v>
      </c>
      <c r="D137" s="3">
        <v>2.0</v>
      </c>
      <c r="E137" s="3">
        <v>1.0</v>
      </c>
      <c r="F137" s="3">
        <v>2.0</v>
      </c>
      <c r="G137" s="3">
        <v>2.0</v>
      </c>
      <c r="H137" s="3">
        <v>2.0</v>
      </c>
      <c r="I137" s="3">
        <v>2.0</v>
      </c>
      <c r="J137" s="3">
        <v>2.0</v>
      </c>
      <c r="K137" s="3">
        <v>2.0</v>
      </c>
      <c r="L137" s="3">
        <v>2.0</v>
      </c>
      <c r="M137" s="3">
        <v>2.0</v>
      </c>
      <c r="N137" s="3">
        <v>1.0</v>
      </c>
      <c r="O137" s="3">
        <v>85.0</v>
      </c>
      <c r="P137" s="3">
        <v>30.0</v>
      </c>
      <c r="Q137" s="3">
        <v>4.0</v>
      </c>
      <c r="R137" s="4"/>
      <c r="S137" s="3">
        <v>2.0</v>
      </c>
      <c r="T137" s="3">
        <v>2.0</v>
      </c>
    </row>
    <row r="138" ht="15.75" hidden="1" customHeight="1">
      <c r="A138" s="3">
        <v>53.0</v>
      </c>
      <c r="B138" s="3">
        <v>2.0</v>
      </c>
      <c r="C138" s="3">
        <v>1.0</v>
      </c>
      <c r="D138" s="3">
        <v>2.0</v>
      </c>
      <c r="E138" s="3">
        <v>1.0</v>
      </c>
      <c r="F138" s="3">
        <v>2.0</v>
      </c>
      <c r="G138" s="3">
        <v>2.0</v>
      </c>
      <c r="H138" s="3">
        <v>2.0</v>
      </c>
      <c r="I138" s="3">
        <v>2.0</v>
      </c>
      <c r="J138" s="3">
        <v>1.0</v>
      </c>
      <c r="K138" s="3">
        <v>1.0</v>
      </c>
      <c r="L138" s="3">
        <v>2.0</v>
      </c>
      <c r="M138" s="3">
        <v>1.0</v>
      </c>
      <c r="N138" s="3">
        <v>1.5</v>
      </c>
      <c r="O138" s="3">
        <v>81.0</v>
      </c>
      <c r="P138" s="3">
        <v>19.0</v>
      </c>
      <c r="Q138" s="3">
        <v>4.1</v>
      </c>
      <c r="R138" s="3">
        <v>48.0</v>
      </c>
      <c r="S138" s="3">
        <v>2.0</v>
      </c>
      <c r="T138" s="3">
        <v>2.0</v>
      </c>
    </row>
    <row r="139" ht="15.75" hidden="1" customHeight="1">
      <c r="A139" s="3">
        <v>54.0</v>
      </c>
      <c r="B139" s="3">
        <v>1.0</v>
      </c>
      <c r="C139" s="3">
        <v>1.0</v>
      </c>
      <c r="D139" s="3">
        <v>1.0</v>
      </c>
      <c r="E139" s="3">
        <v>2.0</v>
      </c>
      <c r="F139" s="3">
        <v>2.0</v>
      </c>
      <c r="G139" s="3">
        <v>2.0</v>
      </c>
      <c r="H139" s="3">
        <v>1.0</v>
      </c>
      <c r="I139" s="3">
        <v>1.0</v>
      </c>
      <c r="J139" s="3">
        <v>2.0</v>
      </c>
      <c r="K139" s="3">
        <v>2.0</v>
      </c>
      <c r="L139" s="3">
        <v>2.0</v>
      </c>
      <c r="M139" s="3">
        <v>2.0</v>
      </c>
      <c r="N139" s="3">
        <v>1.0</v>
      </c>
      <c r="O139" s="3">
        <v>155.0</v>
      </c>
      <c r="P139" s="3">
        <v>225.0</v>
      </c>
      <c r="Q139" s="3">
        <v>3.6</v>
      </c>
      <c r="R139" s="3">
        <v>67.0</v>
      </c>
      <c r="S139" s="3">
        <v>2.0</v>
      </c>
      <c r="T139" s="3">
        <v>2.0</v>
      </c>
    </row>
    <row r="140" ht="15.75" hidden="1" customHeight="1">
      <c r="A140" s="3">
        <v>54.0</v>
      </c>
      <c r="B140" s="3">
        <v>1.0</v>
      </c>
      <c r="C140" s="3">
        <v>2.0</v>
      </c>
      <c r="D140" s="3">
        <v>2.0</v>
      </c>
      <c r="E140" s="3">
        <v>1.0</v>
      </c>
      <c r="F140" s="3">
        <v>2.0</v>
      </c>
      <c r="G140" s="3">
        <v>2.0</v>
      </c>
      <c r="H140" s="3">
        <v>1.0</v>
      </c>
      <c r="I140" s="3">
        <v>1.0</v>
      </c>
      <c r="J140" s="3">
        <v>2.0</v>
      </c>
      <c r="K140" s="3">
        <v>2.0</v>
      </c>
      <c r="L140" s="3">
        <v>2.0</v>
      </c>
      <c r="M140" s="3">
        <v>2.0</v>
      </c>
      <c r="N140" s="3">
        <v>3.2</v>
      </c>
      <c r="O140" s="3">
        <v>85.0</v>
      </c>
      <c r="P140" s="3">
        <v>28.0</v>
      </c>
      <c r="Q140" s="3">
        <v>3.8</v>
      </c>
      <c r="R140" s="4"/>
      <c r="S140" s="3">
        <v>2.0</v>
      </c>
      <c r="T140" s="3">
        <v>2.0</v>
      </c>
    </row>
    <row r="141" ht="15.75" hidden="1" customHeight="1">
      <c r="A141" s="3">
        <v>54.0</v>
      </c>
      <c r="B141" s="3">
        <v>1.0</v>
      </c>
      <c r="C141" s="3">
        <v>1.0</v>
      </c>
      <c r="D141" s="3">
        <v>2.0</v>
      </c>
      <c r="E141" s="3">
        <v>1.0</v>
      </c>
      <c r="F141" s="3">
        <v>1.0</v>
      </c>
      <c r="G141" s="3">
        <v>2.0</v>
      </c>
      <c r="H141" s="3">
        <v>2.0</v>
      </c>
      <c r="I141" s="3">
        <v>2.0</v>
      </c>
      <c r="J141" s="3">
        <v>2.0</v>
      </c>
      <c r="K141" s="3">
        <v>2.0</v>
      </c>
      <c r="L141" s="3">
        <v>1.0</v>
      </c>
      <c r="M141" s="3">
        <v>2.0</v>
      </c>
      <c r="N141" s="3">
        <v>1.2</v>
      </c>
      <c r="O141" s="3">
        <v>85.0</v>
      </c>
      <c r="P141" s="3">
        <v>92.0</v>
      </c>
      <c r="Q141" s="3">
        <v>3.1</v>
      </c>
      <c r="R141" s="3">
        <v>66.0</v>
      </c>
      <c r="S141" s="3">
        <v>2.0</v>
      </c>
      <c r="T141" s="3">
        <v>2.0</v>
      </c>
    </row>
    <row r="142" ht="15.75" hidden="1" customHeight="1">
      <c r="A142" s="3">
        <v>54.0</v>
      </c>
      <c r="B142" s="3">
        <v>1.0</v>
      </c>
      <c r="C142" s="3">
        <v>2.0</v>
      </c>
      <c r="D142" s="3">
        <v>2.0</v>
      </c>
      <c r="E142" s="3">
        <v>2.0</v>
      </c>
      <c r="F142" s="3">
        <v>2.0</v>
      </c>
      <c r="G142" s="3">
        <v>2.0</v>
      </c>
      <c r="H142" s="3">
        <v>2.0</v>
      </c>
      <c r="I142" s="3">
        <v>2.0</v>
      </c>
      <c r="J142" s="3">
        <v>2.0</v>
      </c>
      <c r="K142" s="3">
        <v>2.0</v>
      </c>
      <c r="L142" s="3">
        <v>2.0</v>
      </c>
      <c r="M142" s="3">
        <v>2.0</v>
      </c>
      <c r="N142" s="3">
        <v>1.0</v>
      </c>
      <c r="O142" s="3">
        <v>85.0</v>
      </c>
      <c r="P142" s="3">
        <v>30.0</v>
      </c>
      <c r="Q142" s="3">
        <v>4.5</v>
      </c>
      <c r="R142" s="3">
        <v>0.0</v>
      </c>
      <c r="S142" s="3">
        <v>2.0</v>
      </c>
      <c r="T142" s="3">
        <v>2.0</v>
      </c>
    </row>
    <row r="143" ht="15.75" hidden="1" customHeight="1">
      <c r="A143" s="3">
        <v>56.0</v>
      </c>
      <c r="B143" s="3">
        <v>1.0</v>
      </c>
      <c r="C143" s="3">
        <v>1.0</v>
      </c>
      <c r="D143" s="3">
        <v>2.0</v>
      </c>
      <c r="E143" s="3">
        <v>1.0</v>
      </c>
      <c r="F143" s="3">
        <v>2.0</v>
      </c>
      <c r="G143" s="3">
        <v>2.0</v>
      </c>
      <c r="H143" s="3">
        <v>2.0</v>
      </c>
      <c r="I143" s="3">
        <v>2.0</v>
      </c>
      <c r="J143" s="3">
        <v>2.0</v>
      </c>
      <c r="K143" s="3">
        <v>2.0</v>
      </c>
      <c r="L143" s="3">
        <v>2.0</v>
      </c>
      <c r="M143" s="3">
        <v>2.0</v>
      </c>
      <c r="N143" s="3">
        <v>0.7</v>
      </c>
      <c r="O143" s="3">
        <v>71.0</v>
      </c>
      <c r="P143" s="3">
        <v>18.0</v>
      </c>
      <c r="Q143" s="3">
        <v>4.4</v>
      </c>
      <c r="R143" s="3">
        <v>100.0</v>
      </c>
      <c r="S143" s="3">
        <v>1.0</v>
      </c>
      <c r="T143" s="3">
        <v>2.0</v>
      </c>
    </row>
    <row r="144" ht="15.75" hidden="1" customHeight="1">
      <c r="A144" s="3">
        <v>56.0</v>
      </c>
      <c r="B144" s="3">
        <v>1.0</v>
      </c>
      <c r="C144" s="3">
        <v>1.0</v>
      </c>
      <c r="D144" s="3">
        <v>2.0</v>
      </c>
      <c r="E144" s="3">
        <v>2.0</v>
      </c>
      <c r="F144" s="3">
        <v>2.0</v>
      </c>
      <c r="G144" s="3">
        <v>2.0</v>
      </c>
      <c r="H144" s="3">
        <v>2.0</v>
      </c>
      <c r="I144" s="3">
        <v>2.0</v>
      </c>
      <c r="J144" s="3">
        <v>2.0</v>
      </c>
      <c r="K144" s="3">
        <v>2.0</v>
      </c>
      <c r="L144" s="3">
        <v>2.0</v>
      </c>
      <c r="M144" s="3">
        <v>2.0</v>
      </c>
      <c r="N144" s="3">
        <v>0.7</v>
      </c>
      <c r="O144" s="3">
        <v>62.0</v>
      </c>
      <c r="P144" s="3">
        <v>33.0</v>
      </c>
      <c r="Q144" s="3">
        <v>3.0</v>
      </c>
      <c r="R144" s="4"/>
      <c r="S144" s="3">
        <v>1.0</v>
      </c>
      <c r="T144" s="3">
        <v>2.0</v>
      </c>
    </row>
    <row r="145" ht="15.75" hidden="1" customHeight="1">
      <c r="A145" s="3">
        <v>58.0</v>
      </c>
      <c r="B145" s="3">
        <v>2.0</v>
      </c>
      <c r="C145" s="3">
        <v>2.0</v>
      </c>
      <c r="D145" s="3">
        <v>2.0</v>
      </c>
      <c r="E145" s="3">
        <v>1.0</v>
      </c>
      <c r="F145" s="3">
        <v>2.0</v>
      </c>
      <c r="G145" s="3">
        <v>2.0</v>
      </c>
      <c r="H145" s="3">
        <v>2.0</v>
      </c>
      <c r="I145" s="3">
        <v>1.0</v>
      </c>
      <c r="J145" s="3">
        <v>2.0</v>
      </c>
      <c r="K145" s="3">
        <v>1.0</v>
      </c>
      <c r="L145" s="3">
        <v>2.0</v>
      </c>
      <c r="M145" s="3">
        <v>2.0</v>
      </c>
      <c r="N145" s="3">
        <v>1.4</v>
      </c>
      <c r="O145" s="3">
        <v>175.0</v>
      </c>
      <c r="P145" s="3">
        <v>55.0</v>
      </c>
      <c r="Q145" s="3">
        <v>2.7</v>
      </c>
      <c r="R145" s="3">
        <v>36.0</v>
      </c>
      <c r="S145" s="3">
        <v>1.0</v>
      </c>
      <c r="T145" s="3">
        <v>2.0</v>
      </c>
    </row>
    <row r="146" ht="15.75" hidden="1" customHeight="1">
      <c r="A146" s="3">
        <v>60.0</v>
      </c>
      <c r="B146" s="3">
        <v>1.0</v>
      </c>
      <c r="C146" s="3">
        <v>1.0</v>
      </c>
      <c r="D146" s="3">
        <v>2.0</v>
      </c>
      <c r="E146" s="3">
        <v>1.0</v>
      </c>
      <c r="F146" s="3">
        <v>2.0</v>
      </c>
      <c r="G146" s="3">
        <v>2.0</v>
      </c>
      <c r="H146" s="3">
        <v>1.0</v>
      </c>
      <c r="I146" s="3">
        <v>1.0</v>
      </c>
      <c r="J146" s="3">
        <v>1.0</v>
      </c>
      <c r="K146" s="3">
        <v>1.0</v>
      </c>
      <c r="L146" s="3">
        <v>2.0</v>
      </c>
      <c r="M146" s="3">
        <v>2.0</v>
      </c>
      <c r="N146" s="4"/>
      <c r="O146" s="4"/>
      <c r="P146" s="3">
        <v>40.0</v>
      </c>
      <c r="Q146" s="4"/>
      <c r="R146" s="4"/>
      <c r="S146" s="3">
        <v>2.0</v>
      </c>
      <c r="T146" s="3">
        <v>2.0</v>
      </c>
    </row>
    <row r="147" ht="15.75" hidden="1" customHeight="1">
      <c r="A147" s="3">
        <v>61.0</v>
      </c>
      <c r="B147" s="3">
        <v>1.0</v>
      </c>
      <c r="C147" s="3">
        <v>1.0</v>
      </c>
      <c r="D147" s="3">
        <v>2.0</v>
      </c>
      <c r="E147" s="3">
        <v>1.0</v>
      </c>
      <c r="F147" s="3">
        <v>2.0</v>
      </c>
      <c r="G147" s="3">
        <v>2.0</v>
      </c>
      <c r="H147" s="3">
        <v>1.0</v>
      </c>
      <c r="I147" s="3">
        <v>1.0</v>
      </c>
      <c r="J147" s="3">
        <v>2.0</v>
      </c>
      <c r="K147" s="3">
        <v>2.0</v>
      </c>
      <c r="L147" s="3">
        <v>2.0</v>
      </c>
      <c r="M147" s="3">
        <v>2.0</v>
      </c>
      <c r="N147" s="3">
        <v>1.3</v>
      </c>
      <c r="O147" s="3">
        <v>78.0</v>
      </c>
      <c r="P147" s="3">
        <v>25.0</v>
      </c>
      <c r="Q147" s="3">
        <v>3.8</v>
      </c>
      <c r="R147" s="3">
        <v>100.0</v>
      </c>
      <c r="S147" s="3">
        <v>1.0</v>
      </c>
      <c r="T147" s="3">
        <v>2.0</v>
      </c>
    </row>
    <row r="148" ht="15.75" hidden="1" customHeight="1">
      <c r="A148" s="3">
        <v>61.0</v>
      </c>
      <c r="B148" s="3">
        <v>1.0</v>
      </c>
      <c r="C148" s="3">
        <v>1.0</v>
      </c>
      <c r="D148" s="3">
        <v>2.0</v>
      </c>
      <c r="E148" s="3">
        <v>1.0</v>
      </c>
      <c r="F148" s="3">
        <v>1.0</v>
      </c>
      <c r="G148" s="3">
        <v>2.0</v>
      </c>
      <c r="H148" s="3">
        <v>1.0</v>
      </c>
      <c r="I148" s="3">
        <v>1.0</v>
      </c>
      <c r="J148" s="3">
        <v>2.0</v>
      </c>
      <c r="K148" s="3">
        <v>1.0</v>
      </c>
      <c r="L148" s="3">
        <v>2.0</v>
      </c>
      <c r="M148" s="3">
        <v>2.0</v>
      </c>
      <c r="N148" s="3">
        <v>0.8</v>
      </c>
      <c r="O148" s="3">
        <v>75.0</v>
      </c>
      <c r="P148" s="3">
        <v>20.0</v>
      </c>
      <c r="Q148" s="3">
        <v>4.1</v>
      </c>
      <c r="R148" s="4"/>
      <c r="S148" s="3">
        <v>2.0</v>
      </c>
      <c r="T148" s="3">
        <v>2.0</v>
      </c>
    </row>
    <row r="149" ht="15.75" hidden="1" customHeight="1">
      <c r="A149" s="3">
        <v>62.0</v>
      </c>
      <c r="B149" s="3">
        <v>2.0</v>
      </c>
      <c r="C149" s="3">
        <v>2.0</v>
      </c>
      <c r="D149" s="3">
        <v>2.0</v>
      </c>
      <c r="E149" s="3">
        <v>1.0</v>
      </c>
      <c r="F149" s="3">
        <v>1.0</v>
      </c>
      <c r="G149" s="3">
        <v>2.0</v>
      </c>
      <c r="H149" s="3">
        <v>2.0</v>
      </c>
      <c r="I149" s="3">
        <v>1.0</v>
      </c>
      <c r="J149" s="3">
        <v>2.0</v>
      </c>
      <c r="K149" s="3">
        <v>1.0</v>
      </c>
      <c r="L149" s="3">
        <v>2.0</v>
      </c>
      <c r="M149" s="3">
        <v>2.0</v>
      </c>
      <c r="N149" s="3">
        <v>1.3</v>
      </c>
      <c r="O149" s="3">
        <v>141.0</v>
      </c>
      <c r="P149" s="3">
        <v>156.0</v>
      </c>
      <c r="Q149" s="3">
        <v>3.9</v>
      </c>
      <c r="R149" s="3">
        <v>58.0</v>
      </c>
      <c r="S149" s="3">
        <v>1.0</v>
      </c>
      <c r="T149" s="3">
        <v>2.0</v>
      </c>
    </row>
    <row r="150" ht="15.75" hidden="1" customHeight="1">
      <c r="A150" s="3">
        <v>64.0</v>
      </c>
      <c r="B150" s="3">
        <v>1.0</v>
      </c>
      <c r="C150" s="3">
        <v>2.0</v>
      </c>
      <c r="D150" s="3">
        <v>1.0</v>
      </c>
      <c r="E150" s="3">
        <v>1.0</v>
      </c>
      <c r="F150" s="3">
        <v>1.0</v>
      </c>
      <c r="G150" s="3">
        <v>2.0</v>
      </c>
      <c r="H150" s="3">
        <v>1.0</v>
      </c>
      <c r="I150" s="3">
        <v>1.0</v>
      </c>
      <c r="J150" s="3">
        <v>2.0</v>
      </c>
      <c r="K150" s="3">
        <v>2.0</v>
      </c>
      <c r="L150" s="3">
        <v>2.0</v>
      </c>
      <c r="M150" s="3">
        <v>2.0</v>
      </c>
      <c r="N150" s="3">
        <v>1.0</v>
      </c>
      <c r="O150" s="3">
        <v>80.0</v>
      </c>
      <c r="P150" s="3">
        <v>38.0</v>
      </c>
      <c r="Q150" s="3">
        <v>4.3</v>
      </c>
      <c r="R150" s="3">
        <v>74.0</v>
      </c>
      <c r="S150" s="3">
        <v>1.0</v>
      </c>
      <c r="T150" s="3">
        <v>2.0</v>
      </c>
    </row>
    <row r="151" ht="15.75" hidden="1" customHeight="1">
      <c r="A151" s="3">
        <v>65.0</v>
      </c>
      <c r="B151" s="3">
        <v>1.0</v>
      </c>
      <c r="C151" s="3">
        <v>2.0</v>
      </c>
      <c r="D151" s="3">
        <v>2.0</v>
      </c>
      <c r="E151" s="3">
        <v>1.0</v>
      </c>
      <c r="F151" s="3">
        <v>1.0</v>
      </c>
      <c r="G151" s="3">
        <v>2.0</v>
      </c>
      <c r="H151" s="3">
        <v>2.0</v>
      </c>
      <c r="I151" s="3">
        <v>1.0</v>
      </c>
      <c r="J151" s="3">
        <v>1.0</v>
      </c>
      <c r="K151" s="3">
        <v>1.0</v>
      </c>
      <c r="L151" s="3">
        <v>1.0</v>
      </c>
      <c r="M151" s="3">
        <v>2.0</v>
      </c>
      <c r="N151" s="3">
        <v>0.3</v>
      </c>
      <c r="O151" s="3">
        <v>180.0</v>
      </c>
      <c r="P151" s="3">
        <v>53.0</v>
      </c>
      <c r="Q151" s="3">
        <v>2.9</v>
      </c>
      <c r="R151" s="3">
        <v>74.0</v>
      </c>
      <c r="S151" s="3">
        <v>2.0</v>
      </c>
      <c r="T151" s="3">
        <v>2.0</v>
      </c>
    </row>
    <row r="152" ht="15.75" hidden="1" customHeight="1">
      <c r="A152" s="3">
        <v>66.0</v>
      </c>
      <c r="B152" s="3">
        <v>1.0</v>
      </c>
      <c r="C152" s="3">
        <v>2.0</v>
      </c>
      <c r="D152" s="3">
        <v>2.0</v>
      </c>
      <c r="E152" s="3">
        <v>1.0</v>
      </c>
      <c r="F152" s="3">
        <v>2.0</v>
      </c>
      <c r="G152" s="3">
        <v>2.0</v>
      </c>
      <c r="H152" s="3">
        <v>2.0</v>
      </c>
      <c r="I152" s="3">
        <v>2.0</v>
      </c>
      <c r="J152" s="3">
        <v>2.0</v>
      </c>
      <c r="K152" s="3">
        <v>2.0</v>
      </c>
      <c r="L152" s="3">
        <v>2.0</v>
      </c>
      <c r="M152" s="3">
        <v>2.0</v>
      </c>
      <c r="N152" s="3">
        <v>1.2</v>
      </c>
      <c r="O152" s="3">
        <v>102.0</v>
      </c>
      <c r="P152" s="3">
        <v>53.0</v>
      </c>
      <c r="Q152" s="3">
        <v>4.3</v>
      </c>
      <c r="R152" s="4"/>
      <c r="S152" s="3">
        <v>1.0</v>
      </c>
      <c r="T152" s="3">
        <v>2.0</v>
      </c>
    </row>
    <row r="153" ht="15.75" hidden="1" customHeight="1">
      <c r="A153" s="3">
        <v>67.0</v>
      </c>
      <c r="B153" s="3">
        <v>2.0</v>
      </c>
      <c r="C153" s="3">
        <v>1.0</v>
      </c>
      <c r="D153" s="3">
        <v>2.0</v>
      </c>
      <c r="E153" s="3">
        <v>1.0</v>
      </c>
      <c r="F153" s="3">
        <v>1.0</v>
      </c>
      <c r="G153" s="3">
        <v>2.0</v>
      </c>
      <c r="H153" s="3">
        <v>2.0</v>
      </c>
      <c r="I153" s="3">
        <v>2.0</v>
      </c>
      <c r="J153" s="4"/>
      <c r="K153" s="4"/>
      <c r="L153" s="4"/>
      <c r="M153" s="4"/>
      <c r="N153" s="3">
        <v>1.5</v>
      </c>
      <c r="O153" s="3">
        <v>179.0</v>
      </c>
      <c r="P153" s="3">
        <v>69.0</v>
      </c>
      <c r="Q153" s="3">
        <v>2.9</v>
      </c>
      <c r="R153" s="4"/>
      <c r="S153" s="3">
        <v>1.0</v>
      </c>
      <c r="T153" s="3">
        <v>2.0</v>
      </c>
    </row>
    <row r="154" ht="15.75" hidden="1" customHeight="1">
      <c r="A154" s="3">
        <v>69.0</v>
      </c>
      <c r="B154" s="3">
        <v>2.0</v>
      </c>
      <c r="C154" s="3">
        <v>2.0</v>
      </c>
      <c r="D154" s="3">
        <v>2.0</v>
      </c>
      <c r="E154" s="3">
        <v>1.0</v>
      </c>
      <c r="F154" s="3">
        <v>2.0</v>
      </c>
      <c r="G154" s="3">
        <v>2.0</v>
      </c>
      <c r="H154" s="3">
        <v>2.0</v>
      </c>
      <c r="I154" s="3">
        <v>2.0</v>
      </c>
      <c r="J154" s="3">
        <v>2.0</v>
      </c>
      <c r="K154" s="3">
        <v>2.0</v>
      </c>
      <c r="L154" s="3">
        <v>2.0</v>
      </c>
      <c r="M154" s="3">
        <v>2.0</v>
      </c>
      <c r="N154" s="3">
        <v>3.2</v>
      </c>
      <c r="O154" s="3">
        <v>119.0</v>
      </c>
      <c r="P154" s="3">
        <v>136.0</v>
      </c>
      <c r="Q154" s="4"/>
      <c r="R154" s="4"/>
      <c r="S154" s="3">
        <v>2.0</v>
      </c>
      <c r="T154" s="3">
        <v>2.0</v>
      </c>
    </row>
    <row r="155" ht="15.75" hidden="1" customHeight="1">
      <c r="A155" s="3">
        <v>72.0</v>
      </c>
      <c r="B155" s="3">
        <v>1.0</v>
      </c>
      <c r="C155" s="3">
        <v>2.0</v>
      </c>
      <c r="D155" s="3">
        <v>1.0</v>
      </c>
      <c r="E155" s="3">
        <v>1.0</v>
      </c>
      <c r="F155" s="3">
        <v>2.0</v>
      </c>
      <c r="G155" s="3">
        <v>2.0</v>
      </c>
      <c r="H155" s="3">
        <v>2.0</v>
      </c>
      <c r="I155" s="3">
        <v>1.0</v>
      </c>
      <c r="J155" s="3">
        <v>2.0</v>
      </c>
      <c r="K155" s="3">
        <v>2.0</v>
      </c>
      <c r="L155" s="3">
        <v>2.0</v>
      </c>
      <c r="M155" s="3">
        <v>2.0</v>
      </c>
      <c r="N155" s="3">
        <v>1.0</v>
      </c>
      <c r="O155" s="3">
        <v>115.0</v>
      </c>
      <c r="P155" s="3">
        <v>52.0</v>
      </c>
      <c r="Q155" s="3">
        <v>3.4</v>
      </c>
      <c r="R155" s="3">
        <v>50.0</v>
      </c>
      <c r="S155" s="3">
        <v>2.0</v>
      </c>
      <c r="T155" s="3">
        <v>2.0</v>
      </c>
    </row>
    <row r="156" ht="15.75" hidden="1" customHeight="1">
      <c r="A156" s="3">
        <v>78.0</v>
      </c>
      <c r="B156" s="3">
        <v>1.0</v>
      </c>
      <c r="C156" s="3">
        <v>2.0</v>
      </c>
      <c r="D156" s="3">
        <v>2.0</v>
      </c>
      <c r="E156" s="3">
        <v>1.0</v>
      </c>
      <c r="F156" s="3">
        <v>2.0</v>
      </c>
      <c r="G156" s="3">
        <v>2.0</v>
      </c>
      <c r="H156" s="3">
        <v>2.0</v>
      </c>
      <c r="I156" s="3">
        <v>2.0</v>
      </c>
      <c r="J156" s="3">
        <v>2.0</v>
      </c>
      <c r="K156" s="3">
        <v>2.0</v>
      </c>
      <c r="L156" s="3">
        <v>2.0</v>
      </c>
      <c r="M156" s="3">
        <v>2.0</v>
      </c>
      <c r="N156" s="3">
        <v>0.7</v>
      </c>
      <c r="O156" s="3">
        <v>96.0</v>
      </c>
      <c r="P156" s="3">
        <v>32.0</v>
      </c>
      <c r="Q156" s="3">
        <v>4.0</v>
      </c>
      <c r="R156" s="4"/>
      <c r="S156" s="3">
        <v>1.0</v>
      </c>
      <c r="T156" s="3">
        <v>2.0</v>
      </c>
    </row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T$1:$T$156">
    <filterColumn colId="0">
      <filters>
        <filter val="1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</row>
    <row r="2">
      <c r="A2" s="3">
        <v>7.0</v>
      </c>
      <c r="B2" s="3">
        <v>1.0</v>
      </c>
      <c r="C2" s="3">
        <v>2.0</v>
      </c>
      <c r="D2" s="3">
        <v>2.0</v>
      </c>
      <c r="E2" s="3">
        <v>2.0</v>
      </c>
      <c r="F2" s="3">
        <v>2.0</v>
      </c>
      <c r="G2" s="3">
        <v>2.0</v>
      </c>
      <c r="H2" s="3">
        <v>2.0</v>
      </c>
      <c r="I2" s="3">
        <v>1.0</v>
      </c>
      <c r="J2" s="3">
        <v>1.0</v>
      </c>
      <c r="K2" s="3">
        <v>2.0</v>
      </c>
      <c r="L2" s="3">
        <v>2.0</v>
      </c>
      <c r="M2" s="3">
        <v>2.0</v>
      </c>
      <c r="N2" s="3">
        <v>0.7</v>
      </c>
      <c r="O2" s="3">
        <v>256.0</v>
      </c>
      <c r="P2" s="3">
        <v>25.0</v>
      </c>
      <c r="Q2" s="3">
        <v>4.2</v>
      </c>
      <c r="R2" s="4">
        <v>66.571</v>
      </c>
      <c r="S2" s="3">
        <v>2.0</v>
      </c>
      <c r="T2" s="3">
        <v>2.0</v>
      </c>
    </row>
    <row r="3">
      <c r="A3" s="3">
        <v>20.0</v>
      </c>
      <c r="B3" s="3">
        <v>2.0</v>
      </c>
      <c r="C3" s="3">
        <v>1.0</v>
      </c>
      <c r="D3" s="3">
        <v>2.0</v>
      </c>
      <c r="E3" s="3">
        <v>1.0</v>
      </c>
      <c r="F3" s="3">
        <v>1.0</v>
      </c>
      <c r="G3" s="3">
        <v>1.0</v>
      </c>
      <c r="H3" s="3">
        <v>1.0</v>
      </c>
      <c r="I3" s="3">
        <v>1.0</v>
      </c>
      <c r="J3" s="3">
        <v>1.0</v>
      </c>
      <c r="K3" s="3">
        <v>1.0</v>
      </c>
      <c r="L3" s="3">
        <v>2.0</v>
      </c>
      <c r="M3" s="3">
        <v>2.0</v>
      </c>
      <c r="N3" s="3">
        <v>2.3</v>
      </c>
      <c r="O3" s="3">
        <v>150.0</v>
      </c>
      <c r="P3" s="3">
        <v>68.0</v>
      </c>
      <c r="Q3" s="3">
        <v>3.9</v>
      </c>
      <c r="R3" s="4">
        <v>66.571</v>
      </c>
      <c r="S3" s="3">
        <v>1.0</v>
      </c>
      <c r="T3" s="3">
        <v>2.0</v>
      </c>
    </row>
    <row r="4">
      <c r="A4" s="3">
        <v>20.0</v>
      </c>
      <c r="B4" s="3">
        <v>1.0</v>
      </c>
      <c r="C4" s="3">
        <v>1.0</v>
      </c>
      <c r="D4" s="3">
        <v>2.0</v>
      </c>
      <c r="E4" s="3">
        <v>1.0</v>
      </c>
      <c r="F4" s="3">
        <v>1.0</v>
      </c>
      <c r="G4" s="3">
        <v>1.0</v>
      </c>
      <c r="H4" s="3">
        <v>2.0</v>
      </c>
      <c r="I4" s="3">
        <v>2.0</v>
      </c>
      <c r="J4" s="3">
        <v>2.0</v>
      </c>
      <c r="K4" s="3">
        <v>1.0</v>
      </c>
      <c r="L4" s="3">
        <v>1.0</v>
      </c>
      <c r="M4" s="3">
        <v>2.0</v>
      </c>
      <c r="N4" s="3">
        <v>1.0</v>
      </c>
      <c r="O4" s="3">
        <v>160.0</v>
      </c>
      <c r="P4" s="3">
        <v>118.0</v>
      </c>
      <c r="Q4" s="3">
        <v>2.9</v>
      </c>
      <c r="R4" s="3">
        <v>23.0</v>
      </c>
      <c r="S4" s="3">
        <v>2.0</v>
      </c>
      <c r="T4" s="3">
        <v>2.0</v>
      </c>
    </row>
    <row r="5">
      <c r="A5" s="3">
        <v>20.0</v>
      </c>
      <c r="B5" s="3">
        <v>1.0</v>
      </c>
      <c r="C5" s="3">
        <v>1.0</v>
      </c>
      <c r="D5" s="3">
        <v>2.0</v>
      </c>
      <c r="E5" s="3">
        <v>2.0</v>
      </c>
      <c r="F5" s="3">
        <v>2.0</v>
      </c>
      <c r="G5" s="3">
        <v>2.0</v>
      </c>
      <c r="H5" s="3">
        <v>2.0</v>
      </c>
      <c r="I5" s="4">
        <v>2.0</v>
      </c>
      <c r="J5" s="3">
        <v>2.0</v>
      </c>
      <c r="K5" s="3">
        <v>2.0</v>
      </c>
      <c r="L5" s="3">
        <v>2.0</v>
      </c>
      <c r="M5" s="3">
        <v>2.0</v>
      </c>
      <c r="N5" s="3">
        <v>0.9</v>
      </c>
      <c r="O5" s="3">
        <v>89.0</v>
      </c>
      <c r="P5" s="3">
        <v>152.0</v>
      </c>
      <c r="Q5" s="3">
        <v>4.0</v>
      </c>
      <c r="R5" s="4">
        <v>66.571</v>
      </c>
      <c r="S5" s="3">
        <v>2.0</v>
      </c>
      <c r="T5" s="3">
        <v>2.0</v>
      </c>
    </row>
    <row r="6">
      <c r="A6" s="3">
        <v>22.0</v>
      </c>
      <c r="B6" s="3">
        <v>2.0</v>
      </c>
      <c r="C6" s="3">
        <v>2.0</v>
      </c>
      <c r="D6" s="3">
        <v>1.0</v>
      </c>
      <c r="E6" s="3">
        <v>1.0</v>
      </c>
      <c r="F6" s="3">
        <v>2.0</v>
      </c>
      <c r="G6" s="3">
        <v>2.0</v>
      </c>
      <c r="H6" s="3">
        <v>2.0</v>
      </c>
      <c r="I6" s="3">
        <v>2.0</v>
      </c>
      <c r="J6" s="3">
        <v>2.0</v>
      </c>
      <c r="K6" s="3">
        <v>2.0</v>
      </c>
      <c r="L6" s="3">
        <v>2.0</v>
      </c>
      <c r="M6" s="3">
        <v>2.0</v>
      </c>
      <c r="N6" s="3">
        <v>0.9</v>
      </c>
      <c r="O6" s="3">
        <v>48.0</v>
      </c>
      <c r="P6" s="3">
        <v>20.0</v>
      </c>
      <c r="Q6" s="3">
        <v>4.2</v>
      </c>
      <c r="R6" s="3">
        <v>64.0</v>
      </c>
      <c r="S6" s="3">
        <v>1.0</v>
      </c>
      <c r="T6" s="3">
        <v>2.0</v>
      </c>
    </row>
    <row r="7">
      <c r="A7" s="3">
        <v>22.0</v>
      </c>
      <c r="B7" s="3">
        <v>1.0</v>
      </c>
      <c r="C7" s="3">
        <v>2.0</v>
      </c>
      <c r="D7" s="3">
        <v>2.0</v>
      </c>
      <c r="E7" s="3">
        <v>2.0</v>
      </c>
      <c r="F7" s="3">
        <v>2.0</v>
      </c>
      <c r="G7" s="3">
        <v>2.0</v>
      </c>
      <c r="H7" s="3">
        <v>2.0</v>
      </c>
      <c r="I7" s="3">
        <v>2.0</v>
      </c>
      <c r="J7" s="3">
        <v>2.0</v>
      </c>
      <c r="K7" s="3">
        <v>2.0</v>
      </c>
      <c r="L7" s="3">
        <v>2.0</v>
      </c>
      <c r="M7" s="3">
        <v>2.0</v>
      </c>
      <c r="N7" s="3">
        <v>0.7</v>
      </c>
      <c r="O7" s="4">
        <v>101.314</v>
      </c>
      <c r="P7" s="3">
        <v>24.0</v>
      </c>
      <c r="Q7" s="4">
        <v>3.978</v>
      </c>
      <c r="R7" s="4">
        <v>66.571</v>
      </c>
      <c r="S7" s="3">
        <v>2.0</v>
      </c>
      <c r="T7" s="3">
        <v>2.0</v>
      </c>
    </row>
    <row r="8">
      <c r="A8" s="3">
        <v>23.0</v>
      </c>
      <c r="B8" s="3">
        <v>1.0</v>
      </c>
      <c r="C8" s="3">
        <v>2.0</v>
      </c>
      <c r="D8" s="3">
        <v>2.0</v>
      </c>
      <c r="E8" s="3">
        <v>2.0</v>
      </c>
      <c r="F8" s="3">
        <v>2.0</v>
      </c>
      <c r="G8" s="3">
        <v>2.0</v>
      </c>
      <c r="H8" s="3">
        <v>2.0</v>
      </c>
      <c r="I8" s="3">
        <v>2.0</v>
      </c>
      <c r="J8" s="3">
        <v>2.0</v>
      </c>
      <c r="K8" s="3">
        <v>2.0</v>
      </c>
      <c r="L8" s="3">
        <v>2.0</v>
      </c>
      <c r="M8" s="3">
        <v>2.0</v>
      </c>
      <c r="N8" s="3">
        <v>1.0</v>
      </c>
      <c r="O8" s="4">
        <v>101.314</v>
      </c>
      <c r="P8" s="4">
        <v>82.438</v>
      </c>
      <c r="Q8" s="4">
        <v>3.978</v>
      </c>
      <c r="R8" s="4">
        <v>66.571</v>
      </c>
      <c r="S8" s="3">
        <v>1.0</v>
      </c>
      <c r="T8" s="3">
        <v>2.0</v>
      </c>
    </row>
    <row r="9">
      <c r="A9" s="3">
        <v>23.0</v>
      </c>
      <c r="B9" s="3">
        <v>1.0</v>
      </c>
      <c r="C9" s="3">
        <v>2.0</v>
      </c>
      <c r="D9" s="3">
        <v>2.0</v>
      </c>
      <c r="E9" s="3">
        <v>1.0</v>
      </c>
      <c r="F9" s="3">
        <v>1.0</v>
      </c>
      <c r="G9" s="3">
        <v>1.0</v>
      </c>
      <c r="H9" s="3">
        <v>2.0</v>
      </c>
      <c r="I9" s="3">
        <v>2.0</v>
      </c>
      <c r="J9" s="3">
        <v>1.0</v>
      </c>
      <c r="K9" s="3">
        <v>2.0</v>
      </c>
      <c r="L9" s="3">
        <v>2.0</v>
      </c>
      <c r="M9" s="3">
        <v>2.0</v>
      </c>
      <c r="N9" s="3">
        <v>1.3</v>
      </c>
      <c r="O9" s="3">
        <v>194.0</v>
      </c>
      <c r="P9" s="3">
        <v>150.0</v>
      </c>
      <c r="Q9" s="3">
        <v>4.1</v>
      </c>
      <c r="R9" s="3">
        <v>90.0</v>
      </c>
      <c r="S9" s="3">
        <v>1.0</v>
      </c>
      <c r="T9" s="3">
        <v>2.0</v>
      </c>
    </row>
    <row r="10">
      <c r="A10" s="3">
        <v>23.0</v>
      </c>
      <c r="B10" s="3">
        <v>1.0</v>
      </c>
      <c r="C10" s="3">
        <v>2.0</v>
      </c>
      <c r="D10" s="3">
        <v>2.0</v>
      </c>
      <c r="E10" s="3">
        <v>2.0</v>
      </c>
      <c r="F10" s="3">
        <v>2.0</v>
      </c>
      <c r="G10" s="3">
        <v>2.0</v>
      </c>
      <c r="H10" s="4">
        <v>2.0</v>
      </c>
      <c r="I10" s="4">
        <v>2.0</v>
      </c>
      <c r="J10" s="4">
        <v>2.0</v>
      </c>
      <c r="K10" s="4">
        <v>2.0</v>
      </c>
      <c r="L10" s="4">
        <v>2.0</v>
      </c>
      <c r="M10" s="4">
        <v>2.0</v>
      </c>
      <c r="N10" s="3">
        <v>4.6</v>
      </c>
      <c r="O10" s="3">
        <v>56.0</v>
      </c>
      <c r="P10" s="3">
        <v>16.0</v>
      </c>
      <c r="Q10" s="3">
        <v>4.6</v>
      </c>
      <c r="R10" s="4">
        <v>66.571</v>
      </c>
      <c r="S10" s="3">
        <v>1.0</v>
      </c>
      <c r="T10" s="3">
        <v>2.0</v>
      </c>
    </row>
    <row r="11">
      <c r="A11" s="3">
        <v>23.0</v>
      </c>
      <c r="B11" s="3">
        <v>1.0</v>
      </c>
      <c r="C11" s="3">
        <v>2.0</v>
      </c>
      <c r="D11" s="3">
        <v>2.0</v>
      </c>
      <c r="E11" s="3">
        <v>1.0</v>
      </c>
      <c r="F11" s="3">
        <v>1.0</v>
      </c>
      <c r="G11" s="3">
        <v>1.0</v>
      </c>
      <c r="H11" s="3">
        <v>2.0</v>
      </c>
      <c r="I11" s="3">
        <v>2.0</v>
      </c>
      <c r="J11" s="3">
        <v>2.0</v>
      </c>
      <c r="K11" s="3">
        <v>2.0</v>
      </c>
      <c r="L11" s="3">
        <v>2.0</v>
      </c>
      <c r="M11" s="3">
        <v>2.0</v>
      </c>
      <c r="N11" s="3">
        <v>0.8</v>
      </c>
      <c r="O11" s="4">
        <v>101.314</v>
      </c>
      <c r="P11" s="3">
        <v>14.0</v>
      </c>
      <c r="Q11" s="3">
        <v>4.8</v>
      </c>
      <c r="R11" s="4">
        <v>66.571</v>
      </c>
      <c r="S11" s="3">
        <v>1.0</v>
      </c>
      <c r="T11" s="3">
        <v>2.0</v>
      </c>
    </row>
    <row r="12">
      <c r="A12" s="3">
        <v>24.0</v>
      </c>
      <c r="B12" s="3">
        <v>1.0</v>
      </c>
      <c r="C12" s="3">
        <v>2.0</v>
      </c>
      <c r="D12" s="3">
        <v>2.0</v>
      </c>
      <c r="E12" s="3">
        <v>2.0</v>
      </c>
      <c r="F12" s="3">
        <v>2.0</v>
      </c>
      <c r="G12" s="3">
        <v>2.0</v>
      </c>
      <c r="H12" s="3">
        <v>2.0</v>
      </c>
      <c r="I12" s="3">
        <v>2.0</v>
      </c>
      <c r="J12" s="3">
        <v>2.0</v>
      </c>
      <c r="K12" s="3">
        <v>2.0</v>
      </c>
      <c r="L12" s="3">
        <v>2.0</v>
      </c>
      <c r="M12" s="3">
        <v>2.0</v>
      </c>
      <c r="N12" s="3">
        <v>0.8</v>
      </c>
      <c r="O12" s="3">
        <v>82.0</v>
      </c>
      <c r="P12" s="3">
        <v>39.0</v>
      </c>
      <c r="Q12" s="3">
        <v>4.3</v>
      </c>
      <c r="R12" s="4">
        <v>66.571</v>
      </c>
      <c r="S12" s="3">
        <v>1.0</v>
      </c>
      <c r="T12" s="3">
        <v>2.0</v>
      </c>
    </row>
    <row r="13">
      <c r="A13" s="3">
        <v>24.0</v>
      </c>
      <c r="B13" s="3">
        <v>1.0</v>
      </c>
      <c r="C13" s="3">
        <v>1.0</v>
      </c>
      <c r="D13" s="3">
        <v>2.0</v>
      </c>
      <c r="E13" s="3">
        <v>1.0</v>
      </c>
      <c r="F13" s="3">
        <v>2.0</v>
      </c>
      <c r="G13" s="3">
        <v>2.0</v>
      </c>
      <c r="H13" s="3">
        <v>2.0</v>
      </c>
      <c r="I13" s="3">
        <v>2.0</v>
      </c>
      <c r="J13" s="3">
        <v>2.0</v>
      </c>
      <c r="K13" s="3">
        <v>2.0</v>
      </c>
      <c r="L13" s="3">
        <v>2.0</v>
      </c>
      <c r="M13" s="3">
        <v>2.0</v>
      </c>
      <c r="N13" s="3">
        <v>1.0</v>
      </c>
      <c r="O13" s="4">
        <v>101.314</v>
      </c>
      <c r="P13" s="3">
        <v>34.0</v>
      </c>
      <c r="Q13" s="3">
        <v>4.1</v>
      </c>
      <c r="R13" s="4">
        <v>66.571</v>
      </c>
      <c r="S13" s="3">
        <v>2.0</v>
      </c>
      <c r="T13" s="3">
        <v>2.0</v>
      </c>
    </row>
    <row r="14">
      <c r="A14" s="3">
        <v>25.0</v>
      </c>
      <c r="B14" s="3">
        <v>2.0</v>
      </c>
      <c r="C14" s="3">
        <v>1.0</v>
      </c>
      <c r="D14" s="3">
        <v>1.0</v>
      </c>
      <c r="E14" s="3">
        <v>2.0</v>
      </c>
      <c r="F14" s="3">
        <v>2.0</v>
      </c>
      <c r="G14" s="3">
        <v>2.0</v>
      </c>
      <c r="H14" s="3">
        <v>2.0</v>
      </c>
      <c r="I14" s="3">
        <v>2.0</v>
      </c>
      <c r="J14" s="3">
        <v>2.0</v>
      </c>
      <c r="K14" s="3">
        <v>2.0</v>
      </c>
      <c r="L14" s="3">
        <v>2.0</v>
      </c>
      <c r="M14" s="3">
        <v>2.0</v>
      </c>
      <c r="N14" s="3">
        <v>0.4</v>
      </c>
      <c r="O14" s="3">
        <v>45.0</v>
      </c>
      <c r="P14" s="3">
        <v>18.0</v>
      </c>
      <c r="Q14" s="3">
        <v>4.3</v>
      </c>
      <c r="R14" s="3">
        <v>70.0</v>
      </c>
      <c r="S14" s="3">
        <v>1.0</v>
      </c>
      <c r="T14" s="3">
        <v>2.0</v>
      </c>
    </row>
    <row r="15">
      <c r="A15" s="3">
        <v>25.0</v>
      </c>
      <c r="B15" s="3">
        <v>1.0</v>
      </c>
      <c r="C15" s="3">
        <v>2.0</v>
      </c>
      <c r="D15" s="3">
        <v>2.0</v>
      </c>
      <c r="E15" s="3">
        <v>2.0</v>
      </c>
      <c r="F15" s="3">
        <v>2.0</v>
      </c>
      <c r="G15" s="3">
        <v>2.0</v>
      </c>
      <c r="H15" s="3">
        <v>2.0</v>
      </c>
      <c r="I15" s="3">
        <v>2.0</v>
      </c>
      <c r="J15" s="3">
        <v>2.0</v>
      </c>
      <c r="K15" s="3">
        <v>2.0</v>
      </c>
      <c r="L15" s="3">
        <v>2.0</v>
      </c>
      <c r="M15" s="3">
        <v>2.0</v>
      </c>
      <c r="N15" s="3">
        <v>0.6</v>
      </c>
      <c r="O15" s="4">
        <v>101.314</v>
      </c>
      <c r="P15" s="3">
        <v>34.0</v>
      </c>
      <c r="Q15" s="3">
        <v>6.4</v>
      </c>
      <c r="R15" s="4">
        <v>66.571</v>
      </c>
      <c r="S15" s="3">
        <v>2.0</v>
      </c>
      <c r="T15" s="3">
        <v>2.0</v>
      </c>
    </row>
    <row r="16">
      <c r="A16" s="3">
        <v>25.0</v>
      </c>
      <c r="B16" s="3">
        <v>1.0</v>
      </c>
      <c r="C16" s="3">
        <v>2.0</v>
      </c>
      <c r="D16" s="3">
        <v>2.0</v>
      </c>
      <c r="E16" s="3">
        <v>1.0</v>
      </c>
      <c r="F16" s="3">
        <v>2.0</v>
      </c>
      <c r="G16" s="3">
        <v>2.0</v>
      </c>
      <c r="H16" s="3">
        <v>1.0</v>
      </c>
      <c r="I16" s="3">
        <v>1.0</v>
      </c>
      <c r="J16" s="3">
        <v>1.0</v>
      </c>
      <c r="K16" s="3">
        <v>1.0</v>
      </c>
      <c r="L16" s="3">
        <v>1.0</v>
      </c>
      <c r="M16" s="3">
        <v>1.0</v>
      </c>
      <c r="N16" s="3">
        <v>1.3</v>
      </c>
      <c r="O16" s="3">
        <v>181.0</v>
      </c>
      <c r="P16" s="3">
        <v>181.0</v>
      </c>
      <c r="Q16" s="3">
        <v>4.5</v>
      </c>
      <c r="R16" s="3">
        <v>57.0</v>
      </c>
      <c r="S16" s="3">
        <v>2.0</v>
      </c>
      <c r="T16" s="3">
        <v>2.0</v>
      </c>
    </row>
    <row r="17">
      <c r="A17" s="3">
        <v>26.0</v>
      </c>
      <c r="B17" s="3">
        <v>2.0</v>
      </c>
      <c r="C17" s="3">
        <v>1.0</v>
      </c>
      <c r="D17" s="3">
        <v>2.0</v>
      </c>
      <c r="E17" s="3">
        <v>2.0</v>
      </c>
      <c r="F17" s="3">
        <v>2.0</v>
      </c>
      <c r="G17" s="3">
        <v>2.0</v>
      </c>
      <c r="H17" s="3">
        <v>2.0</v>
      </c>
      <c r="I17" s="3">
        <v>1.0</v>
      </c>
      <c r="J17" s="3">
        <v>2.0</v>
      </c>
      <c r="K17" s="3">
        <v>2.0</v>
      </c>
      <c r="L17" s="3">
        <v>2.0</v>
      </c>
      <c r="M17" s="3">
        <v>2.0</v>
      </c>
      <c r="N17" s="3">
        <v>0.5</v>
      </c>
      <c r="O17" s="3">
        <v>135.0</v>
      </c>
      <c r="P17" s="3">
        <v>29.0</v>
      </c>
      <c r="Q17" s="3">
        <v>3.8</v>
      </c>
      <c r="R17" s="3">
        <v>60.0</v>
      </c>
      <c r="S17" s="3">
        <v>1.0</v>
      </c>
      <c r="T17" s="3">
        <v>2.0</v>
      </c>
    </row>
    <row r="18">
      <c r="A18" s="3">
        <v>27.0</v>
      </c>
      <c r="B18" s="3">
        <v>1.0</v>
      </c>
      <c r="C18" s="3">
        <v>2.0</v>
      </c>
      <c r="D18" s="3">
        <v>2.0</v>
      </c>
      <c r="E18" s="3">
        <v>1.0</v>
      </c>
      <c r="F18" s="3">
        <v>1.0</v>
      </c>
      <c r="G18" s="3">
        <v>1.0</v>
      </c>
      <c r="H18" s="3">
        <v>1.0</v>
      </c>
      <c r="I18" s="3">
        <v>1.0</v>
      </c>
      <c r="J18" s="3">
        <v>1.0</v>
      </c>
      <c r="K18" s="3">
        <v>1.0</v>
      </c>
      <c r="L18" s="3">
        <v>2.0</v>
      </c>
      <c r="M18" s="3">
        <v>2.0</v>
      </c>
      <c r="N18" s="3">
        <v>1.2</v>
      </c>
      <c r="O18" s="3">
        <v>133.0</v>
      </c>
      <c r="P18" s="3">
        <v>98.0</v>
      </c>
      <c r="Q18" s="3">
        <v>4.1</v>
      </c>
      <c r="R18" s="3">
        <v>39.0</v>
      </c>
      <c r="S18" s="3">
        <v>1.0</v>
      </c>
      <c r="T18" s="3">
        <v>2.0</v>
      </c>
    </row>
    <row r="19">
      <c r="A19" s="3">
        <v>27.0</v>
      </c>
      <c r="B19" s="3">
        <v>1.0</v>
      </c>
      <c r="C19" s="3">
        <v>1.0</v>
      </c>
      <c r="D19" s="3">
        <v>2.0</v>
      </c>
      <c r="E19" s="3">
        <v>1.0</v>
      </c>
      <c r="F19" s="3">
        <v>1.0</v>
      </c>
      <c r="G19" s="3">
        <v>2.0</v>
      </c>
      <c r="H19" s="3">
        <v>2.0</v>
      </c>
      <c r="I19" s="3">
        <v>2.0</v>
      </c>
      <c r="J19" s="3">
        <v>2.0</v>
      </c>
      <c r="K19" s="3">
        <v>2.0</v>
      </c>
      <c r="L19" s="3">
        <v>2.0</v>
      </c>
      <c r="M19" s="3">
        <v>2.0</v>
      </c>
      <c r="N19" s="3">
        <v>0.8</v>
      </c>
      <c r="O19" s="3">
        <v>95.0</v>
      </c>
      <c r="P19" s="3">
        <v>46.0</v>
      </c>
      <c r="Q19" s="3">
        <v>3.8</v>
      </c>
      <c r="R19" s="3">
        <v>100.0</v>
      </c>
      <c r="S19" s="3">
        <v>1.0</v>
      </c>
      <c r="T19" s="3">
        <v>2.0</v>
      </c>
    </row>
    <row r="20">
      <c r="A20" s="3">
        <v>27.0</v>
      </c>
      <c r="B20" s="3">
        <v>1.0</v>
      </c>
      <c r="C20" s="3">
        <v>2.0</v>
      </c>
      <c r="D20" s="3">
        <v>2.0</v>
      </c>
      <c r="E20" s="3">
        <v>2.0</v>
      </c>
      <c r="F20" s="3">
        <v>2.0</v>
      </c>
      <c r="G20" s="3">
        <v>2.0</v>
      </c>
      <c r="H20" s="3">
        <v>2.0</v>
      </c>
      <c r="I20" s="3">
        <v>2.0</v>
      </c>
      <c r="J20" s="3">
        <v>2.0</v>
      </c>
      <c r="K20" s="3">
        <v>2.0</v>
      </c>
      <c r="L20" s="3">
        <v>2.0</v>
      </c>
      <c r="M20" s="3">
        <v>2.0</v>
      </c>
      <c r="N20" s="3">
        <v>0.8</v>
      </c>
      <c r="O20" s="4">
        <v>101.314</v>
      </c>
      <c r="P20" s="3">
        <v>38.0</v>
      </c>
      <c r="Q20" s="3">
        <v>4.2</v>
      </c>
      <c r="R20" s="4">
        <v>66.571</v>
      </c>
      <c r="S20" s="3">
        <v>1.0</v>
      </c>
      <c r="T20" s="3">
        <v>2.0</v>
      </c>
    </row>
    <row r="21" ht="15.75" customHeight="1">
      <c r="A21" s="3">
        <v>27.0</v>
      </c>
      <c r="B21" s="3">
        <v>1.0</v>
      </c>
      <c r="C21" s="3">
        <v>1.0</v>
      </c>
      <c r="D21" s="3">
        <v>2.0</v>
      </c>
      <c r="E21" s="3">
        <v>1.0</v>
      </c>
      <c r="F21" s="3">
        <v>2.0</v>
      </c>
      <c r="G21" s="3">
        <v>2.0</v>
      </c>
      <c r="H21" s="3">
        <v>2.0</v>
      </c>
      <c r="I21" s="3">
        <v>1.0</v>
      </c>
      <c r="J21" s="3">
        <v>2.0</v>
      </c>
      <c r="K21" s="3">
        <v>2.0</v>
      </c>
      <c r="L21" s="3">
        <v>2.0</v>
      </c>
      <c r="M21" s="3">
        <v>2.0</v>
      </c>
      <c r="N21" s="3">
        <v>2.4</v>
      </c>
      <c r="O21" s="3">
        <v>168.0</v>
      </c>
      <c r="P21" s="3">
        <v>227.0</v>
      </c>
      <c r="Q21" s="3">
        <v>3.0</v>
      </c>
      <c r="R21" s="3">
        <v>66.0</v>
      </c>
      <c r="S21" s="3">
        <v>2.0</v>
      </c>
      <c r="T21" s="3">
        <v>2.0</v>
      </c>
    </row>
    <row r="22" ht="15.75" customHeight="1">
      <c r="A22" s="3">
        <v>28.0</v>
      </c>
      <c r="B22" s="3">
        <v>1.0</v>
      </c>
      <c r="C22" s="3">
        <v>2.0</v>
      </c>
      <c r="D22" s="3">
        <v>2.0</v>
      </c>
      <c r="E22" s="3">
        <v>1.0</v>
      </c>
      <c r="F22" s="3">
        <v>1.0</v>
      </c>
      <c r="G22" s="3">
        <v>2.0</v>
      </c>
      <c r="H22" s="3">
        <v>2.0</v>
      </c>
      <c r="I22" s="3">
        <v>2.0</v>
      </c>
      <c r="J22" s="3">
        <v>2.0</v>
      </c>
      <c r="K22" s="3">
        <v>2.0</v>
      </c>
      <c r="L22" s="3">
        <v>2.0</v>
      </c>
      <c r="M22" s="3">
        <v>2.0</v>
      </c>
      <c r="N22" s="3">
        <v>0.7</v>
      </c>
      <c r="O22" s="3">
        <v>74.0</v>
      </c>
      <c r="P22" s="3">
        <v>110.0</v>
      </c>
      <c r="Q22" s="3">
        <v>4.4</v>
      </c>
      <c r="R22" s="4">
        <v>66.571</v>
      </c>
      <c r="S22" s="3">
        <v>1.0</v>
      </c>
      <c r="T22" s="3">
        <v>2.0</v>
      </c>
    </row>
    <row r="23" ht="15.75" customHeight="1">
      <c r="A23" s="3">
        <v>28.0</v>
      </c>
      <c r="B23" s="3">
        <v>2.0</v>
      </c>
      <c r="C23" s="3">
        <v>2.0</v>
      </c>
      <c r="D23" s="3">
        <v>2.0</v>
      </c>
      <c r="E23" s="3">
        <v>1.0</v>
      </c>
      <c r="F23" s="3">
        <v>1.0</v>
      </c>
      <c r="G23" s="3">
        <v>2.0</v>
      </c>
      <c r="H23" s="3">
        <v>2.0</v>
      </c>
      <c r="I23" s="3">
        <v>1.0</v>
      </c>
      <c r="J23" s="3">
        <v>2.0</v>
      </c>
      <c r="K23" s="3">
        <v>2.0</v>
      </c>
      <c r="L23" s="3">
        <v>2.0</v>
      </c>
      <c r="M23" s="3">
        <v>2.0</v>
      </c>
      <c r="N23" s="3">
        <v>1.8</v>
      </c>
      <c r="O23" s="3">
        <v>191.0</v>
      </c>
      <c r="P23" s="3">
        <v>420.0</v>
      </c>
      <c r="Q23" s="3">
        <v>3.3</v>
      </c>
      <c r="R23" s="3">
        <v>46.0</v>
      </c>
      <c r="S23" s="3">
        <v>1.0</v>
      </c>
      <c r="T23" s="3">
        <v>2.0</v>
      </c>
    </row>
    <row r="24" ht="15.75" customHeight="1">
      <c r="A24" s="3">
        <v>28.0</v>
      </c>
      <c r="B24" s="3">
        <v>1.0</v>
      </c>
      <c r="C24" s="3">
        <v>2.0</v>
      </c>
      <c r="D24" s="3">
        <v>2.0</v>
      </c>
      <c r="E24" s="3">
        <v>2.0</v>
      </c>
      <c r="F24" s="3">
        <v>2.0</v>
      </c>
      <c r="G24" s="3">
        <v>2.0</v>
      </c>
      <c r="H24" s="3">
        <v>2.0</v>
      </c>
      <c r="I24" s="3">
        <v>2.0</v>
      </c>
      <c r="J24" s="3">
        <v>2.0</v>
      </c>
      <c r="K24" s="3">
        <v>2.0</v>
      </c>
      <c r="L24" s="3">
        <v>2.0</v>
      </c>
      <c r="M24" s="3">
        <v>2.0</v>
      </c>
      <c r="N24" s="3">
        <v>0.7</v>
      </c>
      <c r="O24" s="3">
        <v>85.0</v>
      </c>
      <c r="P24" s="3">
        <v>31.0</v>
      </c>
      <c r="Q24" s="3">
        <v>4.9</v>
      </c>
      <c r="R24" s="4">
        <v>66.571</v>
      </c>
      <c r="S24" s="3">
        <v>1.0</v>
      </c>
      <c r="T24" s="3">
        <v>2.0</v>
      </c>
    </row>
    <row r="25" ht="15.75" customHeight="1">
      <c r="A25" s="3">
        <v>28.0</v>
      </c>
      <c r="B25" s="3">
        <v>1.0</v>
      </c>
      <c r="C25" s="3">
        <v>1.0</v>
      </c>
      <c r="D25" s="3">
        <v>2.0</v>
      </c>
      <c r="E25" s="3">
        <v>1.0</v>
      </c>
      <c r="F25" s="3">
        <v>1.0</v>
      </c>
      <c r="G25" s="3">
        <v>1.0</v>
      </c>
      <c r="H25" s="3">
        <v>2.0</v>
      </c>
      <c r="I25" s="3">
        <v>1.0</v>
      </c>
      <c r="J25" s="3">
        <v>2.0</v>
      </c>
      <c r="K25" s="3">
        <v>2.0</v>
      </c>
      <c r="L25" s="3">
        <v>2.0</v>
      </c>
      <c r="M25" s="3">
        <v>2.0</v>
      </c>
      <c r="N25" s="3">
        <v>1.6</v>
      </c>
      <c r="O25" s="3">
        <v>44.0</v>
      </c>
      <c r="P25" s="3">
        <v>123.0</v>
      </c>
      <c r="Q25" s="3">
        <v>4.0</v>
      </c>
      <c r="R25" s="3">
        <v>46.0</v>
      </c>
      <c r="S25" s="3">
        <v>1.0</v>
      </c>
      <c r="T25" s="3">
        <v>2.0</v>
      </c>
    </row>
    <row r="26" ht="15.75" customHeight="1">
      <c r="A26" s="3">
        <v>28.0</v>
      </c>
      <c r="B26" s="3">
        <v>1.0</v>
      </c>
      <c r="C26" s="3">
        <v>2.0</v>
      </c>
      <c r="D26" s="3">
        <v>2.0</v>
      </c>
      <c r="E26" s="3">
        <v>1.0</v>
      </c>
      <c r="F26" s="3">
        <v>1.0</v>
      </c>
      <c r="G26" s="3">
        <v>1.0</v>
      </c>
      <c r="H26" s="4">
        <v>2.0</v>
      </c>
      <c r="I26" s="4">
        <v>2.0</v>
      </c>
      <c r="J26" s="3">
        <v>2.0</v>
      </c>
      <c r="K26" s="3">
        <v>1.0</v>
      </c>
      <c r="L26" s="3">
        <v>1.0</v>
      </c>
      <c r="M26" s="3">
        <v>2.0</v>
      </c>
      <c r="N26" s="3">
        <v>1.0</v>
      </c>
      <c r="O26" s="4">
        <v>101.314</v>
      </c>
      <c r="P26" s="3">
        <v>20.0</v>
      </c>
      <c r="Q26" s="3">
        <v>4.0</v>
      </c>
      <c r="R26" s="4">
        <v>66.571</v>
      </c>
      <c r="S26" s="3">
        <v>2.0</v>
      </c>
      <c r="T26" s="3">
        <v>2.0</v>
      </c>
    </row>
    <row r="27" ht="15.75" customHeight="1">
      <c r="A27" s="3">
        <v>30.0</v>
      </c>
      <c r="B27" s="3">
        <v>2.0</v>
      </c>
      <c r="C27" s="3">
        <v>1.0</v>
      </c>
      <c r="D27" s="3">
        <v>2.0</v>
      </c>
      <c r="E27" s="3">
        <v>2.0</v>
      </c>
      <c r="F27" s="3">
        <v>2.0</v>
      </c>
      <c r="G27" s="3">
        <v>2.0</v>
      </c>
      <c r="H27" s="3">
        <v>1.0</v>
      </c>
      <c r="I27" s="3">
        <v>2.0</v>
      </c>
      <c r="J27" s="3">
        <v>2.0</v>
      </c>
      <c r="K27" s="3">
        <v>2.0</v>
      </c>
      <c r="L27" s="3">
        <v>2.0</v>
      </c>
      <c r="M27" s="3">
        <v>2.0</v>
      </c>
      <c r="N27" s="3">
        <v>1.0</v>
      </c>
      <c r="O27" s="3">
        <v>85.0</v>
      </c>
      <c r="P27" s="3">
        <v>18.0</v>
      </c>
      <c r="Q27" s="3">
        <v>4.0</v>
      </c>
      <c r="R27" s="4">
        <v>66.571</v>
      </c>
      <c r="S27" s="3">
        <v>1.0</v>
      </c>
      <c r="T27" s="3">
        <v>2.0</v>
      </c>
    </row>
    <row r="28" ht="15.75" customHeight="1">
      <c r="A28" s="3">
        <v>30.0</v>
      </c>
      <c r="B28" s="3">
        <v>1.0</v>
      </c>
      <c r="C28" s="3">
        <v>2.0</v>
      </c>
      <c r="D28" s="3">
        <v>2.0</v>
      </c>
      <c r="E28" s="3">
        <v>2.0</v>
      </c>
      <c r="F28" s="3">
        <v>2.0</v>
      </c>
      <c r="G28" s="3">
        <v>2.0</v>
      </c>
      <c r="H28" s="3">
        <v>2.0</v>
      </c>
      <c r="I28" s="3">
        <v>2.0</v>
      </c>
      <c r="J28" s="3">
        <v>2.0</v>
      </c>
      <c r="K28" s="3">
        <v>2.0</v>
      </c>
      <c r="L28" s="3">
        <v>2.0</v>
      </c>
      <c r="M28" s="3">
        <v>2.0</v>
      </c>
      <c r="N28" s="3">
        <v>1.0</v>
      </c>
      <c r="O28" s="4">
        <v>101.314</v>
      </c>
      <c r="P28" s="3">
        <v>120.0</v>
      </c>
      <c r="Q28" s="3">
        <v>3.9</v>
      </c>
      <c r="R28" s="4">
        <v>66.571</v>
      </c>
      <c r="S28" s="3">
        <v>1.0</v>
      </c>
      <c r="T28" s="3">
        <v>2.0</v>
      </c>
    </row>
    <row r="29" ht="15.75" customHeight="1">
      <c r="A29" s="3">
        <v>30.0</v>
      </c>
      <c r="B29" s="3">
        <v>1.0</v>
      </c>
      <c r="C29" s="3">
        <v>2.0</v>
      </c>
      <c r="D29" s="3">
        <v>2.0</v>
      </c>
      <c r="E29" s="3">
        <v>1.0</v>
      </c>
      <c r="F29" s="3">
        <v>2.0</v>
      </c>
      <c r="G29" s="3">
        <v>2.0</v>
      </c>
      <c r="H29" s="3">
        <v>2.0</v>
      </c>
      <c r="I29" s="3">
        <v>1.0</v>
      </c>
      <c r="J29" s="3">
        <v>2.0</v>
      </c>
      <c r="K29" s="3">
        <v>2.0</v>
      </c>
      <c r="L29" s="3">
        <v>2.0</v>
      </c>
      <c r="M29" s="3">
        <v>2.0</v>
      </c>
      <c r="N29" s="3">
        <v>2.2</v>
      </c>
      <c r="O29" s="3">
        <v>57.0</v>
      </c>
      <c r="P29" s="3">
        <v>144.0</v>
      </c>
      <c r="Q29" s="3">
        <v>4.9</v>
      </c>
      <c r="R29" s="3">
        <v>78.0</v>
      </c>
      <c r="S29" s="3">
        <v>1.0</v>
      </c>
      <c r="T29" s="3">
        <v>2.0</v>
      </c>
    </row>
    <row r="30" ht="15.75" customHeight="1">
      <c r="A30" s="3">
        <v>30.0</v>
      </c>
      <c r="B30" s="3">
        <v>1.0</v>
      </c>
      <c r="C30" s="3">
        <v>2.0</v>
      </c>
      <c r="D30" s="3">
        <v>2.0</v>
      </c>
      <c r="E30" s="3">
        <v>1.0</v>
      </c>
      <c r="F30" s="3">
        <v>2.0</v>
      </c>
      <c r="G30" s="3">
        <v>2.0</v>
      </c>
      <c r="H30" s="3">
        <v>2.0</v>
      </c>
      <c r="I30" s="3">
        <v>2.0</v>
      </c>
      <c r="J30" s="3">
        <v>2.0</v>
      </c>
      <c r="K30" s="3">
        <v>2.0</v>
      </c>
      <c r="L30" s="3">
        <v>2.0</v>
      </c>
      <c r="M30" s="3">
        <v>2.0</v>
      </c>
      <c r="N30" s="3">
        <v>0.7</v>
      </c>
      <c r="O30" s="3">
        <v>50.0</v>
      </c>
      <c r="P30" s="3">
        <v>78.0</v>
      </c>
      <c r="Q30" s="3">
        <v>4.2</v>
      </c>
      <c r="R30" s="3">
        <v>74.0</v>
      </c>
      <c r="S30" s="3">
        <v>1.0</v>
      </c>
      <c r="T30" s="3">
        <v>2.0</v>
      </c>
    </row>
    <row r="31" ht="15.75" customHeight="1">
      <c r="A31" s="3">
        <v>30.0</v>
      </c>
      <c r="B31" s="3">
        <v>1.0</v>
      </c>
      <c r="C31" s="3">
        <v>2.0</v>
      </c>
      <c r="D31" s="3">
        <v>1.0</v>
      </c>
      <c r="E31" s="3">
        <v>2.0</v>
      </c>
      <c r="F31" s="3">
        <v>2.0</v>
      </c>
      <c r="G31" s="3">
        <v>2.0</v>
      </c>
      <c r="H31" s="3">
        <v>2.0</v>
      </c>
      <c r="I31" s="3">
        <v>2.0</v>
      </c>
      <c r="J31" s="3">
        <v>2.0</v>
      </c>
      <c r="K31" s="3">
        <v>2.0</v>
      </c>
      <c r="L31" s="3">
        <v>2.0</v>
      </c>
      <c r="M31" s="3">
        <v>2.0</v>
      </c>
      <c r="N31" s="3">
        <v>0.7</v>
      </c>
      <c r="O31" s="3">
        <v>52.0</v>
      </c>
      <c r="P31" s="3">
        <v>38.0</v>
      </c>
      <c r="Q31" s="3">
        <v>3.9</v>
      </c>
      <c r="R31" s="3">
        <v>52.0</v>
      </c>
      <c r="S31" s="3">
        <v>1.0</v>
      </c>
      <c r="T31" s="3">
        <v>2.0</v>
      </c>
    </row>
    <row r="32" ht="15.75" customHeight="1">
      <c r="A32" s="3">
        <v>30.0</v>
      </c>
      <c r="B32" s="3">
        <v>1.0</v>
      </c>
      <c r="C32" s="3">
        <v>1.0</v>
      </c>
      <c r="D32" s="3">
        <v>2.0</v>
      </c>
      <c r="E32" s="3">
        <v>2.0</v>
      </c>
      <c r="F32" s="3">
        <v>2.0</v>
      </c>
      <c r="G32" s="3">
        <v>2.0</v>
      </c>
      <c r="H32" s="3">
        <v>2.0</v>
      </c>
      <c r="I32" s="3">
        <v>2.0</v>
      </c>
      <c r="J32" s="3">
        <v>2.0</v>
      </c>
      <c r="K32" s="3">
        <v>2.0</v>
      </c>
      <c r="L32" s="3">
        <v>2.0</v>
      </c>
      <c r="M32" s="3">
        <v>2.0</v>
      </c>
      <c r="N32" s="3">
        <v>0.7</v>
      </c>
      <c r="O32" s="3">
        <v>100.0</v>
      </c>
      <c r="P32" s="3">
        <v>31.0</v>
      </c>
      <c r="Q32" s="3">
        <v>4.0</v>
      </c>
      <c r="R32" s="3">
        <v>100.0</v>
      </c>
      <c r="S32" s="3">
        <v>1.0</v>
      </c>
      <c r="T32" s="3">
        <v>2.0</v>
      </c>
    </row>
    <row r="33" ht="15.75" customHeight="1">
      <c r="A33" s="3">
        <v>30.0</v>
      </c>
      <c r="B33" s="3">
        <v>1.0</v>
      </c>
      <c r="C33" s="3">
        <v>1.0</v>
      </c>
      <c r="D33" s="3">
        <v>2.0</v>
      </c>
      <c r="E33" s="3">
        <v>1.0</v>
      </c>
      <c r="F33" s="3">
        <v>1.0</v>
      </c>
      <c r="G33" s="3">
        <v>2.0</v>
      </c>
      <c r="H33" s="3">
        <v>2.0</v>
      </c>
      <c r="I33" s="3">
        <v>1.0</v>
      </c>
      <c r="J33" s="3">
        <v>2.0</v>
      </c>
      <c r="K33" s="3">
        <v>1.0</v>
      </c>
      <c r="L33" s="3">
        <v>2.0</v>
      </c>
      <c r="M33" s="3">
        <v>2.0</v>
      </c>
      <c r="N33" s="3">
        <v>0.8</v>
      </c>
      <c r="O33" s="3">
        <v>147.0</v>
      </c>
      <c r="P33" s="3">
        <v>128.0</v>
      </c>
      <c r="Q33" s="3">
        <v>3.9</v>
      </c>
      <c r="R33" s="3">
        <v>100.0</v>
      </c>
      <c r="S33" s="3">
        <v>2.0</v>
      </c>
      <c r="T33" s="3">
        <v>2.0</v>
      </c>
    </row>
    <row r="34" ht="15.75" customHeight="1">
      <c r="A34" s="3">
        <v>31.0</v>
      </c>
      <c r="B34" s="3">
        <v>1.0</v>
      </c>
      <c r="C34" s="4">
        <v>2.0</v>
      </c>
      <c r="D34" s="3">
        <v>1.0</v>
      </c>
      <c r="E34" s="3">
        <v>2.0</v>
      </c>
      <c r="F34" s="3">
        <v>2.0</v>
      </c>
      <c r="G34" s="3">
        <v>2.0</v>
      </c>
      <c r="H34" s="3">
        <v>2.0</v>
      </c>
      <c r="I34" s="3">
        <v>2.0</v>
      </c>
      <c r="J34" s="3">
        <v>2.0</v>
      </c>
      <c r="K34" s="3">
        <v>2.0</v>
      </c>
      <c r="L34" s="3">
        <v>2.0</v>
      </c>
      <c r="M34" s="3">
        <v>2.0</v>
      </c>
      <c r="N34" s="3">
        <v>0.7</v>
      </c>
      <c r="O34" s="3">
        <v>46.0</v>
      </c>
      <c r="P34" s="3">
        <v>52.0</v>
      </c>
      <c r="Q34" s="3">
        <v>4.0</v>
      </c>
      <c r="R34" s="3">
        <v>80.0</v>
      </c>
      <c r="S34" s="3">
        <v>1.0</v>
      </c>
      <c r="T34" s="3">
        <v>2.0</v>
      </c>
    </row>
    <row r="35" ht="15.75" customHeight="1">
      <c r="A35" s="3">
        <v>31.0</v>
      </c>
      <c r="B35" s="3">
        <v>1.0</v>
      </c>
      <c r="C35" s="3">
        <v>2.0</v>
      </c>
      <c r="D35" s="3">
        <v>2.0</v>
      </c>
      <c r="E35" s="3">
        <v>2.0</v>
      </c>
      <c r="F35" s="3">
        <v>2.0</v>
      </c>
      <c r="G35" s="3">
        <v>2.0</v>
      </c>
      <c r="H35" s="3">
        <v>2.0</v>
      </c>
      <c r="I35" s="3">
        <v>2.0</v>
      </c>
      <c r="J35" s="3">
        <v>2.0</v>
      </c>
      <c r="K35" s="3">
        <v>2.0</v>
      </c>
      <c r="L35" s="3">
        <v>2.0</v>
      </c>
      <c r="M35" s="3">
        <v>2.0</v>
      </c>
      <c r="N35" s="3">
        <v>1.0</v>
      </c>
      <c r="O35" s="3">
        <v>85.0</v>
      </c>
      <c r="P35" s="3">
        <v>20.0</v>
      </c>
      <c r="Q35" s="3">
        <v>4.0</v>
      </c>
      <c r="R35" s="3">
        <v>100.0</v>
      </c>
      <c r="S35" s="3">
        <v>1.0</v>
      </c>
      <c r="T35" s="3">
        <v>2.0</v>
      </c>
    </row>
    <row r="36" ht="15.75" customHeight="1">
      <c r="A36" s="3">
        <v>31.0</v>
      </c>
      <c r="B36" s="3">
        <v>1.0</v>
      </c>
      <c r="C36" s="3">
        <v>1.0</v>
      </c>
      <c r="D36" s="3">
        <v>2.0</v>
      </c>
      <c r="E36" s="3">
        <v>1.0</v>
      </c>
      <c r="F36" s="3">
        <v>2.0</v>
      </c>
      <c r="G36" s="3">
        <v>2.0</v>
      </c>
      <c r="H36" s="3">
        <v>2.0</v>
      </c>
      <c r="I36" s="3">
        <v>2.0</v>
      </c>
      <c r="J36" s="3">
        <v>2.0</v>
      </c>
      <c r="K36" s="3">
        <v>2.0</v>
      </c>
      <c r="L36" s="3">
        <v>2.0</v>
      </c>
      <c r="M36" s="3">
        <v>2.0</v>
      </c>
      <c r="N36" s="3">
        <v>1.2</v>
      </c>
      <c r="O36" s="3">
        <v>75.0</v>
      </c>
      <c r="P36" s="3">
        <v>173.0</v>
      </c>
      <c r="Q36" s="3">
        <v>4.2</v>
      </c>
      <c r="R36" s="3">
        <v>54.0</v>
      </c>
      <c r="S36" s="3">
        <v>2.0</v>
      </c>
      <c r="T36" s="3">
        <v>2.0</v>
      </c>
    </row>
    <row r="37" ht="15.75" customHeight="1">
      <c r="A37" s="3">
        <v>32.0</v>
      </c>
      <c r="B37" s="3">
        <v>1.0</v>
      </c>
      <c r="C37" s="3">
        <v>2.0</v>
      </c>
      <c r="D37" s="3">
        <v>1.0</v>
      </c>
      <c r="E37" s="3">
        <v>1.0</v>
      </c>
      <c r="F37" s="3">
        <v>2.0</v>
      </c>
      <c r="G37" s="3">
        <v>2.0</v>
      </c>
      <c r="H37" s="3">
        <v>2.0</v>
      </c>
      <c r="I37" s="3">
        <v>1.0</v>
      </c>
      <c r="J37" s="3">
        <v>2.0</v>
      </c>
      <c r="K37" s="3">
        <v>1.0</v>
      </c>
      <c r="L37" s="3">
        <v>2.0</v>
      </c>
      <c r="M37" s="3">
        <v>2.0</v>
      </c>
      <c r="N37" s="3">
        <v>1.0</v>
      </c>
      <c r="O37" s="3">
        <v>59.0</v>
      </c>
      <c r="P37" s="3">
        <v>249.0</v>
      </c>
      <c r="Q37" s="3">
        <v>3.7</v>
      </c>
      <c r="R37" s="3">
        <v>54.0</v>
      </c>
      <c r="S37" s="3">
        <v>1.0</v>
      </c>
      <c r="T37" s="3">
        <v>2.0</v>
      </c>
    </row>
    <row r="38" ht="15.75" customHeight="1">
      <c r="A38" s="3">
        <v>32.0</v>
      </c>
      <c r="B38" s="3">
        <v>1.0</v>
      </c>
      <c r="C38" s="3">
        <v>2.0</v>
      </c>
      <c r="D38" s="3">
        <v>2.0</v>
      </c>
      <c r="E38" s="3">
        <v>2.0</v>
      </c>
      <c r="F38" s="3">
        <v>2.0</v>
      </c>
      <c r="G38" s="3">
        <v>2.0</v>
      </c>
      <c r="H38" s="3">
        <v>2.0</v>
      </c>
      <c r="I38" s="3">
        <v>2.0</v>
      </c>
      <c r="J38" s="3">
        <v>2.0</v>
      </c>
      <c r="K38" s="3">
        <v>2.0</v>
      </c>
      <c r="L38" s="3">
        <v>2.0</v>
      </c>
      <c r="M38" s="3">
        <v>2.0</v>
      </c>
      <c r="N38" s="3">
        <v>0.7</v>
      </c>
      <c r="O38" s="3">
        <v>102.0</v>
      </c>
      <c r="P38" s="3">
        <v>64.0</v>
      </c>
      <c r="Q38" s="3">
        <v>4.0</v>
      </c>
      <c r="R38" s="3">
        <v>90.0</v>
      </c>
      <c r="S38" s="3">
        <v>1.0</v>
      </c>
      <c r="T38" s="3">
        <v>2.0</v>
      </c>
    </row>
    <row r="39" ht="15.75" customHeight="1">
      <c r="A39" s="3">
        <v>32.0</v>
      </c>
      <c r="B39" s="3">
        <v>1.0</v>
      </c>
      <c r="C39" s="3">
        <v>2.0</v>
      </c>
      <c r="D39" s="3">
        <v>2.0</v>
      </c>
      <c r="E39" s="3">
        <v>1.0</v>
      </c>
      <c r="F39" s="3">
        <v>1.0</v>
      </c>
      <c r="G39" s="3">
        <v>1.0</v>
      </c>
      <c r="H39" s="3">
        <v>2.0</v>
      </c>
      <c r="I39" s="3">
        <v>2.0</v>
      </c>
      <c r="J39" s="3">
        <v>2.0</v>
      </c>
      <c r="K39" s="3">
        <v>1.0</v>
      </c>
      <c r="L39" s="3">
        <v>2.0</v>
      </c>
      <c r="M39" s="3">
        <v>1.0</v>
      </c>
      <c r="N39" s="3">
        <v>3.5</v>
      </c>
      <c r="O39" s="3">
        <v>215.0</v>
      </c>
      <c r="P39" s="3">
        <v>54.0</v>
      </c>
      <c r="Q39" s="3">
        <v>3.4</v>
      </c>
      <c r="R39" s="3">
        <v>29.0</v>
      </c>
      <c r="S39" s="3">
        <v>1.0</v>
      </c>
      <c r="T39" s="3">
        <v>2.0</v>
      </c>
    </row>
    <row r="40" ht="15.75" customHeight="1">
      <c r="A40" s="3">
        <v>32.0</v>
      </c>
      <c r="B40" s="3">
        <v>1.0</v>
      </c>
      <c r="C40" s="3">
        <v>1.0</v>
      </c>
      <c r="D40" s="3">
        <v>1.0</v>
      </c>
      <c r="E40" s="3">
        <v>1.0</v>
      </c>
      <c r="F40" s="3">
        <v>1.0</v>
      </c>
      <c r="G40" s="3">
        <v>2.0</v>
      </c>
      <c r="H40" s="3">
        <v>2.0</v>
      </c>
      <c r="I40" s="3">
        <v>2.0</v>
      </c>
      <c r="J40" s="3">
        <v>2.0</v>
      </c>
      <c r="K40" s="3">
        <v>2.0</v>
      </c>
      <c r="L40" s="3">
        <v>2.0</v>
      </c>
      <c r="M40" s="3">
        <v>2.0</v>
      </c>
      <c r="N40" s="3">
        <v>1.0</v>
      </c>
      <c r="O40" s="3">
        <v>55.0</v>
      </c>
      <c r="P40" s="3">
        <v>45.0</v>
      </c>
      <c r="Q40" s="3">
        <v>4.1</v>
      </c>
      <c r="R40" s="3">
        <v>56.0</v>
      </c>
      <c r="S40" s="3">
        <v>1.0</v>
      </c>
      <c r="T40" s="3">
        <v>2.0</v>
      </c>
    </row>
    <row r="41" ht="15.75" customHeight="1">
      <c r="A41" s="3">
        <v>33.0</v>
      </c>
      <c r="B41" s="3">
        <v>1.0</v>
      </c>
      <c r="C41" s="3">
        <v>2.0</v>
      </c>
      <c r="D41" s="3">
        <v>2.0</v>
      </c>
      <c r="E41" s="3">
        <v>2.0</v>
      </c>
      <c r="F41" s="3">
        <v>2.0</v>
      </c>
      <c r="G41" s="3">
        <v>2.0</v>
      </c>
      <c r="H41" s="3">
        <v>2.0</v>
      </c>
      <c r="I41" s="3">
        <v>2.0</v>
      </c>
      <c r="J41" s="3">
        <v>2.0</v>
      </c>
      <c r="K41" s="3">
        <v>2.0</v>
      </c>
      <c r="L41" s="3">
        <v>2.0</v>
      </c>
      <c r="M41" s="3">
        <v>2.0</v>
      </c>
      <c r="N41" s="3">
        <v>1.0</v>
      </c>
      <c r="O41" s="3">
        <v>46.0</v>
      </c>
      <c r="P41" s="3">
        <v>90.0</v>
      </c>
      <c r="Q41" s="3">
        <v>4.4</v>
      </c>
      <c r="R41" s="3">
        <v>60.0</v>
      </c>
      <c r="S41" s="3">
        <v>1.0</v>
      </c>
      <c r="T41" s="3">
        <v>2.0</v>
      </c>
    </row>
    <row r="42" ht="15.75" customHeight="1">
      <c r="A42" s="3">
        <v>33.0</v>
      </c>
      <c r="B42" s="3">
        <v>1.0</v>
      </c>
      <c r="C42" s="3">
        <v>2.0</v>
      </c>
      <c r="D42" s="3">
        <v>2.0</v>
      </c>
      <c r="E42" s="3">
        <v>2.0</v>
      </c>
      <c r="F42" s="3">
        <v>2.0</v>
      </c>
      <c r="G42" s="3">
        <v>2.0</v>
      </c>
      <c r="H42" s="4">
        <v>2.0</v>
      </c>
      <c r="I42" s="4">
        <v>2.0</v>
      </c>
      <c r="J42" s="3">
        <v>2.0</v>
      </c>
      <c r="K42" s="3">
        <v>2.0</v>
      </c>
      <c r="L42" s="3">
        <v>2.0</v>
      </c>
      <c r="M42" s="3">
        <v>2.0</v>
      </c>
      <c r="N42" s="3">
        <v>1.0</v>
      </c>
      <c r="O42" s="4">
        <v>101.314</v>
      </c>
      <c r="P42" s="3">
        <v>60.0</v>
      </c>
      <c r="Q42" s="3">
        <v>4.0</v>
      </c>
      <c r="R42" s="4">
        <v>66.571</v>
      </c>
      <c r="S42" s="3">
        <v>2.0</v>
      </c>
      <c r="T42" s="3">
        <v>2.0</v>
      </c>
    </row>
    <row r="43" ht="15.75" customHeight="1">
      <c r="A43" s="3">
        <v>34.0</v>
      </c>
      <c r="B43" s="3">
        <v>1.0</v>
      </c>
      <c r="C43" s="3">
        <v>2.0</v>
      </c>
      <c r="D43" s="3">
        <v>2.0</v>
      </c>
      <c r="E43" s="3">
        <v>2.0</v>
      </c>
      <c r="F43" s="3">
        <v>2.0</v>
      </c>
      <c r="G43" s="3">
        <v>2.0</v>
      </c>
      <c r="H43" s="3">
        <v>2.0</v>
      </c>
      <c r="I43" s="3">
        <v>2.0</v>
      </c>
      <c r="J43" s="3">
        <v>2.0</v>
      </c>
      <c r="K43" s="3">
        <v>2.0</v>
      </c>
      <c r="L43" s="3">
        <v>2.0</v>
      </c>
      <c r="M43" s="3">
        <v>2.0</v>
      </c>
      <c r="N43" s="3">
        <v>1.0</v>
      </c>
      <c r="O43" s="4">
        <v>101.314</v>
      </c>
      <c r="P43" s="3">
        <v>200.0</v>
      </c>
      <c r="Q43" s="3">
        <v>4.0</v>
      </c>
      <c r="R43" s="4">
        <v>66.571</v>
      </c>
      <c r="S43" s="3">
        <v>1.0</v>
      </c>
      <c r="T43" s="3">
        <v>2.0</v>
      </c>
    </row>
    <row r="44" ht="15.75" customHeight="1">
      <c r="A44" s="3">
        <v>34.0</v>
      </c>
      <c r="B44" s="3">
        <v>1.0</v>
      </c>
      <c r="C44" s="3">
        <v>2.0</v>
      </c>
      <c r="D44" s="3">
        <v>2.0</v>
      </c>
      <c r="E44" s="3">
        <v>2.0</v>
      </c>
      <c r="F44" s="3">
        <v>2.0</v>
      </c>
      <c r="G44" s="3">
        <v>2.0</v>
      </c>
      <c r="H44" s="3">
        <v>2.0</v>
      </c>
      <c r="I44" s="3">
        <v>2.0</v>
      </c>
      <c r="J44" s="3">
        <v>2.0</v>
      </c>
      <c r="K44" s="3">
        <v>2.0</v>
      </c>
      <c r="L44" s="3">
        <v>2.0</v>
      </c>
      <c r="M44" s="3">
        <v>2.0</v>
      </c>
      <c r="N44" s="3">
        <v>0.9</v>
      </c>
      <c r="O44" s="3">
        <v>95.0</v>
      </c>
      <c r="P44" s="3">
        <v>28.0</v>
      </c>
      <c r="Q44" s="3">
        <v>4.0</v>
      </c>
      <c r="R44" s="3">
        <v>75.0</v>
      </c>
      <c r="S44" s="3">
        <v>1.0</v>
      </c>
      <c r="T44" s="3">
        <v>2.0</v>
      </c>
    </row>
    <row r="45" ht="15.75" customHeight="1">
      <c r="A45" s="3">
        <v>34.0</v>
      </c>
      <c r="B45" s="3">
        <v>1.0</v>
      </c>
      <c r="C45" s="3">
        <v>2.0</v>
      </c>
      <c r="D45" s="3">
        <v>2.0</v>
      </c>
      <c r="E45" s="3">
        <v>2.0</v>
      </c>
      <c r="F45" s="3">
        <v>2.0</v>
      </c>
      <c r="G45" s="3">
        <v>2.0</v>
      </c>
      <c r="H45" s="3">
        <v>2.0</v>
      </c>
      <c r="I45" s="3">
        <v>2.0</v>
      </c>
      <c r="J45" s="3">
        <v>2.0</v>
      </c>
      <c r="K45" s="3">
        <v>2.0</v>
      </c>
      <c r="L45" s="3">
        <v>2.0</v>
      </c>
      <c r="M45" s="3">
        <v>2.0</v>
      </c>
      <c r="N45" s="4">
        <v>1.146</v>
      </c>
      <c r="O45" s="4">
        <v>101.314</v>
      </c>
      <c r="P45" s="3">
        <v>86.0</v>
      </c>
      <c r="Q45" s="4">
        <v>3.978</v>
      </c>
      <c r="R45" s="4">
        <v>66.571</v>
      </c>
      <c r="S45" s="3">
        <v>1.0</v>
      </c>
      <c r="T45" s="3">
        <v>2.0</v>
      </c>
    </row>
    <row r="46" ht="15.75" customHeight="1">
      <c r="A46" s="3">
        <v>34.0</v>
      </c>
      <c r="B46" s="3">
        <v>1.0</v>
      </c>
      <c r="C46" s="3">
        <v>1.0</v>
      </c>
      <c r="D46" s="3">
        <v>2.0</v>
      </c>
      <c r="E46" s="4">
        <v>1.0</v>
      </c>
      <c r="F46" s="4">
        <v>2.0</v>
      </c>
      <c r="G46" s="4">
        <v>2.0</v>
      </c>
      <c r="H46" s="4">
        <v>2.0</v>
      </c>
      <c r="I46" s="4">
        <v>2.0</v>
      </c>
      <c r="J46" s="4">
        <v>2.0</v>
      </c>
      <c r="K46" s="4">
        <v>2.0</v>
      </c>
      <c r="L46" s="4">
        <v>2.0</v>
      </c>
      <c r="M46" s="4">
        <v>2.0</v>
      </c>
      <c r="N46" s="4">
        <v>1.146</v>
      </c>
      <c r="O46" s="4">
        <v>101.314</v>
      </c>
      <c r="P46" s="4">
        <v>82.438</v>
      </c>
      <c r="Q46" s="4">
        <v>3.978</v>
      </c>
      <c r="R46" s="4">
        <v>66.571</v>
      </c>
      <c r="S46" s="3">
        <v>1.0</v>
      </c>
      <c r="T46" s="3">
        <v>2.0</v>
      </c>
    </row>
    <row r="47" ht="15.75" customHeight="1">
      <c r="A47" s="3">
        <v>34.0</v>
      </c>
      <c r="B47" s="3">
        <v>2.0</v>
      </c>
      <c r="C47" s="3">
        <v>1.0</v>
      </c>
      <c r="D47" s="3">
        <v>1.0</v>
      </c>
      <c r="E47" s="3">
        <v>2.0</v>
      </c>
      <c r="F47" s="3">
        <v>2.0</v>
      </c>
      <c r="G47" s="3">
        <v>2.0</v>
      </c>
      <c r="H47" s="3">
        <v>2.0</v>
      </c>
      <c r="I47" s="3">
        <v>1.0</v>
      </c>
      <c r="J47" s="3">
        <v>2.0</v>
      </c>
      <c r="K47" s="3">
        <v>2.0</v>
      </c>
      <c r="L47" s="3">
        <v>2.0</v>
      </c>
      <c r="M47" s="3">
        <v>2.0</v>
      </c>
      <c r="N47" s="3">
        <v>0.6</v>
      </c>
      <c r="O47" s="3">
        <v>30.0</v>
      </c>
      <c r="P47" s="3">
        <v>24.0</v>
      </c>
      <c r="Q47" s="3">
        <v>4.0</v>
      </c>
      <c r="R47" s="3">
        <v>76.0</v>
      </c>
      <c r="S47" s="3">
        <v>1.0</v>
      </c>
      <c r="T47" s="3">
        <v>2.0</v>
      </c>
    </row>
    <row r="48" ht="15.75" customHeight="1">
      <c r="A48" s="3">
        <v>34.0</v>
      </c>
      <c r="B48" s="3">
        <v>1.0</v>
      </c>
      <c r="C48" s="3">
        <v>1.0</v>
      </c>
      <c r="D48" s="3">
        <v>2.0</v>
      </c>
      <c r="E48" s="3">
        <v>1.0</v>
      </c>
      <c r="F48" s="3">
        <v>2.0</v>
      </c>
      <c r="G48" s="3">
        <v>2.0</v>
      </c>
      <c r="H48" s="3">
        <v>1.0</v>
      </c>
      <c r="I48" s="3">
        <v>1.0</v>
      </c>
      <c r="J48" s="3">
        <v>2.0</v>
      </c>
      <c r="K48" s="3">
        <v>1.0</v>
      </c>
      <c r="L48" s="3">
        <v>2.0</v>
      </c>
      <c r="M48" s="3">
        <v>2.0</v>
      </c>
      <c r="N48" s="3">
        <v>1.0</v>
      </c>
      <c r="O48" s="3">
        <v>72.0</v>
      </c>
      <c r="P48" s="3">
        <v>46.0</v>
      </c>
      <c r="Q48" s="3">
        <v>4.4</v>
      </c>
      <c r="R48" s="3">
        <v>57.0</v>
      </c>
      <c r="S48" s="3">
        <v>1.0</v>
      </c>
      <c r="T48" s="3">
        <v>2.0</v>
      </c>
    </row>
    <row r="49" ht="15.75" customHeight="1">
      <c r="A49" s="3">
        <v>34.0</v>
      </c>
      <c r="B49" s="3">
        <v>2.0</v>
      </c>
      <c r="C49" s="3">
        <v>2.0</v>
      </c>
      <c r="D49" s="3">
        <v>2.0</v>
      </c>
      <c r="E49" s="3">
        <v>1.0</v>
      </c>
      <c r="F49" s="3">
        <v>1.0</v>
      </c>
      <c r="G49" s="3">
        <v>1.0</v>
      </c>
      <c r="H49" s="3">
        <v>1.0</v>
      </c>
      <c r="I49" s="3">
        <v>1.0</v>
      </c>
      <c r="J49" s="3">
        <v>2.0</v>
      </c>
      <c r="K49" s="3">
        <v>1.0</v>
      </c>
      <c r="L49" s="3">
        <v>2.0</v>
      </c>
      <c r="M49" s="3">
        <v>2.0</v>
      </c>
      <c r="N49" s="3">
        <v>0.7</v>
      </c>
      <c r="O49" s="3">
        <v>70.0</v>
      </c>
      <c r="P49" s="3">
        <v>24.0</v>
      </c>
      <c r="Q49" s="3">
        <v>4.1</v>
      </c>
      <c r="R49" s="3">
        <v>100.0</v>
      </c>
      <c r="S49" s="3">
        <v>2.0</v>
      </c>
      <c r="T49" s="3">
        <v>2.0</v>
      </c>
    </row>
    <row r="50" ht="15.75" customHeight="1">
      <c r="A50" s="3">
        <v>35.0</v>
      </c>
      <c r="B50" s="3">
        <v>1.0</v>
      </c>
      <c r="C50" s="3">
        <v>2.0</v>
      </c>
      <c r="D50" s="3">
        <v>2.0</v>
      </c>
      <c r="E50" s="3">
        <v>1.0</v>
      </c>
      <c r="F50" s="3">
        <v>2.0</v>
      </c>
      <c r="G50" s="3">
        <v>2.0</v>
      </c>
      <c r="H50" s="3">
        <v>2.0</v>
      </c>
      <c r="I50" s="3">
        <v>2.0</v>
      </c>
      <c r="J50" s="3">
        <v>2.0</v>
      </c>
      <c r="K50" s="3">
        <v>2.0</v>
      </c>
      <c r="L50" s="3">
        <v>2.0</v>
      </c>
      <c r="M50" s="3">
        <v>2.0</v>
      </c>
      <c r="N50" s="3">
        <v>0.9</v>
      </c>
      <c r="O50" s="3">
        <v>58.0</v>
      </c>
      <c r="P50" s="3">
        <v>92.0</v>
      </c>
      <c r="Q50" s="3">
        <v>4.3</v>
      </c>
      <c r="R50" s="3">
        <v>73.0</v>
      </c>
      <c r="S50" s="3">
        <v>1.0</v>
      </c>
      <c r="T50" s="3">
        <v>2.0</v>
      </c>
    </row>
    <row r="51" ht="15.75" customHeight="1">
      <c r="A51" s="3">
        <v>36.0</v>
      </c>
      <c r="B51" s="3">
        <v>1.0</v>
      </c>
      <c r="C51" s="3">
        <v>1.0</v>
      </c>
      <c r="D51" s="3">
        <v>2.0</v>
      </c>
      <c r="E51" s="3">
        <v>2.0</v>
      </c>
      <c r="F51" s="3">
        <v>2.0</v>
      </c>
      <c r="G51" s="3">
        <v>2.0</v>
      </c>
      <c r="H51" s="3">
        <v>2.0</v>
      </c>
      <c r="I51" s="3">
        <v>2.0</v>
      </c>
      <c r="J51" s="3">
        <v>1.0</v>
      </c>
      <c r="K51" s="3">
        <v>2.0</v>
      </c>
      <c r="L51" s="3">
        <v>2.0</v>
      </c>
      <c r="M51" s="3">
        <v>2.0</v>
      </c>
      <c r="N51" s="3">
        <v>0.8</v>
      </c>
      <c r="O51" s="3">
        <v>85.0</v>
      </c>
      <c r="P51" s="3">
        <v>44.0</v>
      </c>
      <c r="Q51" s="3">
        <v>4.2</v>
      </c>
      <c r="R51" s="3">
        <v>85.0</v>
      </c>
      <c r="S51" s="3">
        <v>1.0</v>
      </c>
      <c r="T51" s="3">
        <v>2.0</v>
      </c>
    </row>
    <row r="52" ht="15.75" customHeight="1">
      <c r="A52" s="3">
        <v>36.0</v>
      </c>
      <c r="B52" s="3">
        <v>1.0</v>
      </c>
      <c r="C52" s="3">
        <v>1.0</v>
      </c>
      <c r="D52" s="3">
        <v>2.0</v>
      </c>
      <c r="E52" s="3">
        <v>2.0</v>
      </c>
      <c r="F52" s="3">
        <v>2.0</v>
      </c>
      <c r="G52" s="3">
        <v>2.0</v>
      </c>
      <c r="H52" s="3">
        <v>1.0</v>
      </c>
      <c r="I52" s="3">
        <v>1.0</v>
      </c>
      <c r="J52" s="3">
        <v>1.0</v>
      </c>
      <c r="K52" s="3">
        <v>2.0</v>
      </c>
      <c r="L52" s="3">
        <v>2.0</v>
      </c>
      <c r="M52" s="3">
        <v>2.0</v>
      </c>
      <c r="N52" s="3">
        <v>0.7</v>
      </c>
      <c r="O52" s="3">
        <v>164.0</v>
      </c>
      <c r="P52" s="3">
        <v>44.0</v>
      </c>
      <c r="Q52" s="3">
        <v>3.1</v>
      </c>
      <c r="R52" s="3">
        <v>41.0</v>
      </c>
      <c r="S52" s="3">
        <v>1.0</v>
      </c>
      <c r="T52" s="3">
        <v>2.0</v>
      </c>
    </row>
    <row r="53" ht="15.75" customHeight="1">
      <c r="A53" s="3">
        <v>36.0</v>
      </c>
      <c r="B53" s="3">
        <v>1.0</v>
      </c>
      <c r="C53" s="3">
        <v>1.0</v>
      </c>
      <c r="D53" s="3">
        <v>2.0</v>
      </c>
      <c r="E53" s="3">
        <v>1.0</v>
      </c>
      <c r="F53" s="3">
        <v>1.0</v>
      </c>
      <c r="G53" s="3">
        <v>1.0</v>
      </c>
      <c r="H53" s="3">
        <v>2.0</v>
      </c>
      <c r="I53" s="3">
        <v>1.0</v>
      </c>
      <c r="J53" s="3">
        <v>2.0</v>
      </c>
      <c r="K53" s="3">
        <v>2.0</v>
      </c>
      <c r="L53" s="3">
        <v>2.0</v>
      </c>
      <c r="M53" s="3">
        <v>2.0</v>
      </c>
      <c r="N53" s="3">
        <v>1.0</v>
      </c>
      <c r="O53" s="4">
        <v>101.314</v>
      </c>
      <c r="P53" s="3">
        <v>45.0</v>
      </c>
      <c r="Q53" s="3">
        <v>4.0</v>
      </c>
      <c r="R53" s="3">
        <v>57.0</v>
      </c>
      <c r="S53" s="3">
        <v>1.0</v>
      </c>
      <c r="T53" s="3">
        <v>2.0</v>
      </c>
    </row>
    <row r="54" ht="15.75" customHeight="1">
      <c r="A54" s="3">
        <v>36.0</v>
      </c>
      <c r="B54" s="3">
        <v>1.0</v>
      </c>
      <c r="C54" s="3">
        <v>2.0</v>
      </c>
      <c r="D54" s="3">
        <v>2.0</v>
      </c>
      <c r="E54" s="3">
        <v>2.0</v>
      </c>
      <c r="F54" s="3">
        <v>2.0</v>
      </c>
      <c r="G54" s="3">
        <v>2.0</v>
      </c>
      <c r="H54" s="3">
        <v>2.0</v>
      </c>
      <c r="I54" s="3">
        <v>2.0</v>
      </c>
      <c r="J54" s="3">
        <v>2.0</v>
      </c>
      <c r="K54" s="3">
        <v>2.0</v>
      </c>
      <c r="L54" s="3">
        <v>2.0</v>
      </c>
      <c r="M54" s="3">
        <v>2.0</v>
      </c>
      <c r="N54" s="3">
        <v>0.7</v>
      </c>
      <c r="O54" s="3">
        <v>62.0</v>
      </c>
      <c r="P54" s="3">
        <v>224.0</v>
      </c>
      <c r="Q54" s="3">
        <v>4.2</v>
      </c>
      <c r="R54" s="3">
        <v>100.0</v>
      </c>
      <c r="S54" s="3">
        <v>1.0</v>
      </c>
      <c r="T54" s="3">
        <v>2.0</v>
      </c>
    </row>
    <row r="55" ht="15.75" customHeight="1">
      <c r="A55" s="3">
        <v>36.0</v>
      </c>
      <c r="B55" s="3">
        <v>1.0</v>
      </c>
      <c r="C55" s="3">
        <v>1.0</v>
      </c>
      <c r="D55" s="3">
        <v>2.0</v>
      </c>
      <c r="E55" s="3">
        <v>2.0</v>
      </c>
      <c r="F55" s="3">
        <v>2.0</v>
      </c>
      <c r="G55" s="3">
        <v>2.0</v>
      </c>
      <c r="H55" s="3">
        <v>2.0</v>
      </c>
      <c r="I55" s="3">
        <v>2.0</v>
      </c>
      <c r="J55" s="3">
        <v>2.0</v>
      </c>
      <c r="K55" s="3">
        <v>2.0</v>
      </c>
      <c r="L55" s="3">
        <v>2.0</v>
      </c>
      <c r="M55" s="3">
        <v>2.0</v>
      </c>
      <c r="N55" s="3">
        <v>1.1</v>
      </c>
      <c r="O55" s="3">
        <v>141.0</v>
      </c>
      <c r="P55" s="3">
        <v>75.0</v>
      </c>
      <c r="Q55" s="3">
        <v>3.3</v>
      </c>
      <c r="R55" s="4">
        <v>66.571</v>
      </c>
      <c r="S55" s="3">
        <v>2.0</v>
      </c>
      <c r="T55" s="3">
        <v>2.0</v>
      </c>
    </row>
    <row r="56" ht="15.75" customHeight="1">
      <c r="A56" s="3">
        <v>36.0</v>
      </c>
      <c r="B56" s="3">
        <v>1.0</v>
      </c>
      <c r="C56" s="3">
        <v>1.0</v>
      </c>
      <c r="D56" s="3">
        <v>2.0</v>
      </c>
      <c r="E56" s="3">
        <v>1.0</v>
      </c>
      <c r="F56" s="3">
        <v>1.0</v>
      </c>
      <c r="G56" s="3">
        <v>1.0</v>
      </c>
      <c r="H56" s="3">
        <v>1.0</v>
      </c>
      <c r="I56" s="3">
        <v>1.0</v>
      </c>
      <c r="J56" s="3">
        <v>2.0</v>
      </c>
      <c r="K56" s="3">
        <v>1.0</v>
      </c>
      <c r="L56" s="3">
        <v>2.0</v>
      </c>
      <c r="M56" s="3">
        <v>1.0</v>
      </c>
      <c r="N56" s="3">
        <v>1.7</v>
      </c>
      <c r="O56" s="3">
        <v>295.0</v>
      </c>
      <c r="P56" s="3">
        <v>60.0</v>
      </c>
      <c r="Q56" s="3">
        <v>2.7</v>
      </c>
      <c r="R56" s="4">
        <v>66.571</v>
      </c>
      <c r="S56" s="3">
        <v>2.0</v>
      </c>
      <c r="T56" s="3">
        <v>2.0</v>
      </c>
    </row>
    <row r="57" ht="15.75" customHeight="1">
      <c r="A57" s="3">
        <v>36.0</v>
      </c>
      <c r="B57" s="3">
        <v>1.0</v>
      </c>
      <c r="C57" s="3">
        <v>2.0</v>
      </c>
      <c r="D57" s="3">
        <v>2.0</v>
      </c>
      <c r="E57" s="3">
        <v>2.0</v>
      </c>
      <c r="F57" s="3">
        <v>2.0</v>
      </c>
      <c r="G57" s="3">
        <v>2.0</v>
      </c>
      <c r="H57" s="3">
        <v>2.0</v>
      </c>
      <c r="I57" s="3">
        <v>2.0</v>
      </c>
      <c r="J57" s="3">
        <v>2.0</v>
      </c>
      <c r="K57" s="3">
        <v>2.0</v>
      </c>
      <c r="L57" s="3">
        <v>2.0</v>
      </c>
      <c r="M57" s="3">
        <v>2.0</v>
      </c>
      <c r="N57" s="3">
        <v>0.6</v>
      </c>
      <c r="O57" s="3">
        <v>120.0</v>
      </c>
      <c r="P57" s="3">
        <v>30.0</v>
      </c>
      <c r="Q57" s="3">
        <v>4.0</v>
      </c>
      <c r="R57" s="4">
        <v>66.571</v>
      </c>
      <c r="S57" s="3">
        <v>2.0</v>
      </c>
      <c r="T57" s="3">
        <v>2.0</v>
      </c>
    </row>
    <row r="58" ht="15.75" customHeight="1">
      <c r="A58" s="3">
        <v>37.0</v>
      </c>
      <c r="B58" s="3">
        <v>1.0</v>
      </c>
      <c r="C58" s="3">
        <v>1.0</v>
      </c>
      <c r="D58" s="3">
        <v>2.0</v>
      </c>
      <c r="E58" s="3">
        <v>2.0</v>
      </c>
      <c r="F58" s="3">
        <v>2.0</v>
      </c>
      <c r="G58" s="3">
        <v>2.0</v>
      </c>
      <c r="H58" s="3">
        <v>2.0</v>
      </c>
      <c r="I58" s="3">
        <v>1.0</v>
      </c>
      <c r="J58" s="3">
        <v>2.0</v>
      </c>
      <c r="K58" s="3">
        <v>1.0</v>
      </c>
      <c r="L58" s="3">
        <v>2.0</v>
      </c>
      <c r="M58" s="3">
        <v>2.0</v>
      </c>
      <c r="N58" s="3">
        <v>0.6</v>
      </c>
      <c r="O58" s="3">
        <v>80.0</v>
      </c>
      <c r="P58" s="3">
        <v>80.0</v>
      </c>
      <c r="Q58" s="3">
        <v>3.8</v>
      </c>
      <c r="R58" s="4">
        <v>66.571</v>
      </c>
      <c r="S58" s="3">
        <v>1.0</v>
      </c>
      <c r="T58" s="3">
        <v>2.0</v>
      </c>
    </row>
    <row r="59" ht="15.75" customHeight="1">
      <c r="A59" s="3">
        <v>37.0</v>
      </c>
      <c r="B59" s="3">
        <v>1.0</v>
      </c>
      <c r="C59" s="3">
        <v>1.0</v>
      </c>
      <c r="D59" s="3">
        <v>2.0</v>
      </c>
      <c r="E59" s="3">
        <v>1.0</v>
      </c>
      <c r="F59" s="3">
        <v>1.0</v>
      </c>
      <c r="G59" s="3">
        <v>1.0</v>
      </c>
      <c r="H59" s="3">
        <v>2.0</v>
      </c>
      <c r="I59" s="3">
        <v>2.0</v>
      </c>
      <c r="J59" s="3">
        <v>2.0</v>
      </c>
      <c r="K59" s="3">
        <v>2.0</v>
      </c>
      <c r="L59" s="3">
        <v>2.0</v>
      </c>
      <c r="M59" s="3">
        <v>2.0</v>
      </c>
      <c r="N59" s="3">
        <v>0.8</v>
      </c>
      <c r="O59" s="3">
        <v>92.0</v>
      </c>
      <c r="P59" s="3">
        <v>59.0</v>
      </c>
      <c r="Q59" s="4">
        <v>3.978</v>
      </c>
      <c r="R59" s="4">
        <v>66.571</v>
      </c>
      <c r="S59" s="3">
        <v>1.0</v>
      </c>
      <c r="T59" s="3">
        <v>2.0</v>
      </c>
    </row>
    <row r="60" ht="15.75" customHeight="1">
      <c r="A60" s="3">
        <v>37.0</v>
      </c>
      <c r="B60" s="3">
        <v>1.0</v>
      </c>
      <c r="C60" s="3">
        <v>2.0</v>
      </c>
      <c r="D60" s="3">
        <v>2.0</v>
      </c>
      <c r="E60" s="3">
        <v>2.0</v>
      </c>
      <c r="F60" s="3">
        <v>2.0</v>
      </c>
      <c r="G60" s="3">
        <v>2.0</v>
      </c>
      <c r="H60" s="3">
        <v>2.0</v>
      </c>
      <c r="I60" s="3">
        <v>2.0</v>
      </c>
      <c r="J60" s="3">
        <v>2.0</v>
      </c>
      <c r="K60" s="3">
        <v>2.0</v>
      </c>
      <c r="L60" s="3">
        <v>2.0</v>
      </c>
      <c r="M60" s="3">
        <v>2.0</v>
      </c>
      <c r="N60" s="3">
        <v>0.7</v>
      </c>
      <c r="O60" s="3">
        <v>26.0</v>
      </c>
      <c r="P60" s="3">
        <v>58.0</v>
      </c>
      <c r="Q60" s="3">
        <v>4.5</v>
      </c>
      <c r="R60" s="3">
        <v>100.0</v>
      </c>
      <c r="S60" s="3">
        <v>1.0</v>
      </c>
      <c r="T60" s="3">
        <v>2.0</v>
      </c>
    </row>
    <row r="61" ht="15.75" customHeight="1">
      <c r="A61" s="3">
        <v>37.0</v>
      </c>
      <c r="B61" s="3">
        <v>1.0</v>
      </c>
      <c r="C61" s="3">
        <v>1.0</v>
      </c>
      <c r="D61" s="3">
        <v>2.0</v>
      </c>
      <c r="E61" s="3">
        <v>1.0</v>
      </c>
      <c r="F61" s="3">
        <v>2.0</v>
      </c>
      <c r="G61" s="3">
        <v>2.0</v>
      </c>
      <c r="H61" s="3">
        <v>2.0</v>
      </c>
      <c r="I61" s="3">
        <v>2.0</v>
      </c>
      <c r="J61" s="3">
        <v>2.0</v>
      </c>
      <c r="K61" s="3">
        <v>1.0</v>
      </c>
      <c r="L61" s="3">
        <v>2.0</v>
      </c>
      <c r="M61" s="3">
        <v>2.0</v>
      </c>
      <c r="N61" s="3">
        <v>0.9</v>
      </c>
      <c r="O61" s="4">
        <v>101.314</v>
      </c>
      <c r="P61" s="3">
        <v>231.0</v>
      </c>
      <c r="Q61" s="3">
        <v>4.3</v>
      </c>
      <c r="R61" s="4">
        <v>66.571</v>
      </c>
      <c r="S61" s="3">
        <v>2.0</v>
      </c>
      <c r="T61" s="3">
        <v>2.0</v>
      </c>
    </row>
    <row r="62" ht="15.75" customHeight="1">
      <c r="A62" s="3">
        <v>38.0</v>
      </c>
      <c r="B62" s="3">
        <v>1.0</v>
      </c>
      <c r="C62" s="3">
        <v>1.0</v>
      </c>
      <c r="D62" s="3">
        <v>2.0</v>
      </c>
      <c r="E62" s="3">
        <v>1.0</v>
      </c>
      <c r="F62" s="3">
        <v>1.0</v>
      </c>
      <c r="G62" s="3">
        <v>1.0</v>
      </c>
      <c r="H62" s="3">
        <v>2.0</v>
      </c>
      <c r="I62" s="3">
        <v>2.0</v>
      </c>
      <c r="J62" s="3">
        <v>2.0</v>
      </c>
      <c r="K62" s="3">
        <v>2.0</v>
      </c>
      <c r="L62" s="3">
        <v>1.0</v>
      </c>
      <c r="M62" s="3">
        <v>2.0</v>
      </c>
      <c r="N62" s="3">
        <v>2.0</v>
      </c>
      <c r="O62" s="3">
        <v>72.0</v>
      </c>
      <c r="P62" s="3">
        <v>89.0</v>
      </c>
      <c r="Q62" s="3">
        <v>2.9</v>
      </c>
      <c r="R62" s="3">
        <v>46.0</v>
      </c>
      <c r="S62" s="3">
        <v>1.0</v>
      </c>
      <c r="T62" s="3">
        <v>2.0</v>
      </c>
    </row>
    <row r="63" ht="15.75" customHeight="1">
      <c r="A63" s="3">
        <v>38.0</v>
      </c>
      <c r="B63" s="3">
        <v>1.0</v>
      </c>
      <c r="C63" s="3">
        <v>2.0</v>
      </c>
      <c r="D63" s="3">
        <v>2.0</v>
      </c>
      <c r="E63" s="3">
        <v>2.0</v>
      </c>
      <c r="F63" s="3">
        <v>2.0</v>
      </c>
      <c r="G63" s="3">
        <v>2.0</v>
      </c>
      <c r="H63" s="3">
        <v>2.0</v>
      </c>
      <c r="I63" s="3">
        <v>2.0</v>
      </c>
      <c r="J63" s="3">
        <v>2.0</v>
      </c>
      <c r="K63" s="3">
        <v>2.0</v>
      </c>
      <c r="L63" s="3">
        <v>2.0</v>
      </c>
      <c r="M63" s="3">
        <v>2.0</v>
      </c>
      <c r="N63" s="3">
        <v>0.7</v>
      </c>
      <c r="O63" s="3">
        <v>53.0</v>
      </c>
      <c r="P63" s="3">
        <v>42.0</v>
      </c>
      <c r="Q63" s="3">
        <v>4.1</v>
      </c>
      <c r="R63" s="3">
        <v>85.0</v>
      </c>
      <c r="S63" s="3">
        <v>2.0</v>
      </c>
      <c r="T63" s="3">
        <v>2.0</v>
      </c>
    </row>
    <row r="64" ht="15.75" customHeight="1">
      <c r="A64" s="3">
        <v>38.0</v>
      </c>
      <c r="B64" s="3">
        <v>1.0</v>
      </c>
      <c r="C64" s="3">
        <v>1.0</v>
      </c>
      <c r="D64" s="3">
        <v>1.0</v>
      </c>
      <c r="E64" s="3">
        <v>2.0</v>
      </c>
      <c r="F64" s="3">
        <v>2.0</v>
      </c>
      <c r="G64" s="3">
        <v>2.0</v>
      </c>
      <c r="H64" s="3">
        <v>1.0</v>
      </c>
      <c r="I64" s="3">
        <v>1.0</v>
      </c>
      <c r="J64" s="3">
        <v>2.0</v>
      </c>
      <c r="K64" s="3">
        <v>2.0</v>
      </c>
      <c r="L64" s="3">
        <v>2.0</v>
      </c>
      <c r="M64" s="3">
        <v>2.0</v>
      </c>
      <c r="N64" s="3">
        <v>0.7</v>
      </c>
      <c r="O64" s="3">
        <v>70.0</v>
      </c>
      <c r="P64" s="3">
        <v>28.0</v>
      </c>
      <c r="Q64" s="3">
        <v>4.2</v>
      </c>
      <c r="R64" s="3">
        <v>62.0</v>
      </c>
      <c r="S64" s="3">
        <v>1.0</v>
      </c>
      <c r="T64" s="3">
        <v>2.0</v>
      </c>
    </row>
    <row r="65" ht="15.75" customHeight="1">
      <c r="A65" s="3">
        <v>38.0</v>
      </c>
      <c r="B65" s="3">
        <v>1.0</v>
      </c>
      <c r="C65" s="3">
        <v>2.0</v>
      </c>
      <c r="D65" s="3">
        <v>1.0</v>
      </c>
      <c r="E65" s="3">
        <v>1.0</v>
      </c>
      <c r="F65" s="3">
        <v>1.0</v>
      </c>
      <c r="G65" s="3">
        <v>1.0</v>
      </c>
      <c r="H65" s="3">
        <v>2.0</v>
      </c>
      <c r="I65" s="3">
        <v>2.0</v>
      </c>
      <c r="J65" s="3">
        <v>2.0</v>
      </c>
      <c r="K65" s="3">
        <v>1.0</v>
      </c>
      <c r="L65" s="3">
        <v>2.0</v>
      </c>
      <c r="M65" s="3">
        <v>2.0</v>
      </c>
      <c r="N65" s="3">
        <v>0.7</v>
      </c>
      <c r="O65" s="3">
        <v>125.0</v>
      </c>
      <c r="P65" s="3">
        <v>65.0</v>
      </c>
      <c r="Q65" s="3">
        <v>4.2</v>
      </c>
      <c r="R65" s="3">
        <v>77.0</v>
      </c>
      <c r="S65" s="3">
        <v>1.0</v>
      </c>
      <c r="T65" s="3">
        <v>2.0</v>
      </c>
    </row>
    <row r="66" ht="15.75" customHeight="1">
      <c r="A66" s="3">
        <v>38.0</v>
      </c>
      <c r="B66" s="3">
        <v>1.0</v>
      </c>
      <c r="C66" s="3">
        <v>1.0</v>
      </c>
      <c r="D66" s="3">
        <v>2.0</v>
      </c>
      <c r="E66" s="3">
        <v>1.0</v>
      </c>
      <c r="F66" s="3">
        <v>1.0</v>
      </c>
      <c r="G66" s="3">
        <v>1.0</v>
      </c>
      <c r="H66" s="3">
        <v>1.0</v>
      </c>
      <c r="I66" s="3">
        <v>1.0</v>
      </c>
      <c r="J66" s="3">
        <v>2.0</v>
      </c>
      <c r="K66" s="3">
        <v>2.0</v>
      </c>
      <c r="L66" s="3">
        <v>2.0</v>
      </c>
      <c r="M66" s="3">
        <v>2.0</v>
      </c>
      <c r="N66" s="3">
        <v>0.6</v>
      </c>
      <c r="O66" s="3">
        <v>76.0</v>
      </c>
      <c r="P66" s="3">
        <v>18.0</v>
      </c>
      <c r="Q66" s="3">
        <v>4.4</v>
      </c>
      <c r="R66" s="3">
        <v>84.0</v>
      </c>
      <c r="S66" s="3">
        <v>2.0</v>
      </c>
      <c r="T66" s="3">
        <v>2.0</v>
      </c>
    </row>
    <row r="67" ht="15.75" customHeight="1">
      <c r="A67" s="3">
        <v>38.0</v>
      </c>
      <c r="B67" s="3">
        <v>1.0</v>
      </c>
      <c r="C67" s="3">
        <v>2.0</v>
      </c>
      <c r="D67" s="3">
        <v>2.0</v>
      </c>
      <c r="E67" s="3">
        <v>2.0</v>
      </c>
      <c r="F67" s="3">
        <v>2.0</v>
      </c>
      <c r="G67" s="3">
        <v>2.0</v>
      </c>
      <c r="H67" s="3">
        <v>2.0</v>
      </c>
      <c r="I67" s="3">
        <v>1.0</v>
      </c>
      <c r="J67" s="3">
        <v>2.0</v>
      </c>
      <c r="K67" s="3">
        <v>1.0</v>
      </c>
      <c r="L67" s="3">
        <v>2.0</v>
      </c>
      <c r="M67" s="3">
        <v>1.0</v>
      </c>
      <c r="N67" s="3">
        <v>1.6</v>
      </c>
      <c r="O67" s="3">
        <v>130.0</v>
      </c>
      <c r="P67" s="3">
        <v>140.0</v>
      </c>
      <c r="Q67" s="3">
        <v>3.5</v>
      </c>
      <c r="R67" s="3">
        <v>56.0</v>
      </c>
      <c r="S67" s="3">
        <v>2.0</v>
      </c>
      <c r="T67" s="3">
        <v>2.0</v>
      </c>
    </row>
    <row r="68" ht="15.75" customHeight="1">
      <c r="A68" s="3">
        <v>39.0</v>
      </c>
      <c r="B68" s="3">
        <v>1.0</v>
      </c>
      <c r="C68" s="3">
        <v>2.0</v>
      </c>
      <c r="D68" s="3">
        <v>2.0</v>
      </c>
      <c r="E68" s="3">
        <v>1.0</v>
      </c>
      <c r="F68" s="3">
        <v>2.0</v>
      </c>
      <c r="G68" s="3">
        <v>2.0</v>
      </c>
      <c r="H68" s="3">
        <v>2.0</v>
      </c>
      <c r="I68" s="3">
        <v>1.0</v>
      </c>
      <c r="J68" s="3">
        <v>2.0</v>
      </c>
      <c r="K68" s="3">
        <v>2.0</v>
      </c>
      <c r="L68" s="3">
        <v>2.0</v>
      </c>
      <c r="M68" s="3">
        <v>2.0</v>
      </c>
      <c r="N68" s="3">
        <v>0.7</v>
      </c>
      <c r="O68" s="4">
        <v>101.314</v>
      </c>
      <c r="P68" s="3">
        <v>48.0</v>
      </c>
      <c r="Q68" s="3">
        <v>4.4</v>
      </c>
      <c r="R68" s="4">
        <v>66.571</v>
      </c>
      <c r="S68" s="3">
        <v>1.0</v>
      </c>
      <c r="T68" s="3">
        <v>2.0</v>
      </c>
    </row>
    <row r="69" ht="15.75" customHeight="1">
      <c r="A69" s="3">
        <v>39.0</v>
      </c>
      <c r="B69" s="3">
        <v>1.0</v>
      </c>
      <c r="C69" s="3">
        <v>1.0</v>
      </c>
      <c r="D69" s="3">
        <v>1.0</v>
      </c>
      <c r="E69" s="3">
        <v>2.0</v>
      </c>
      <c r="F69" s="3">
        <v>2.0</v>
      </c>
      <c r="G69" s="3">
        <v>2.0</v>
      </c>
      <c r="H69" s="3">
        <v>1.0</v>
      </c>
      <c r="I69" s="3">
        <v>1.0</v>
      </c>
      <c r="J69" s="3">
        <v>2.0</v>
      </c>
      <c r="K69" s="3">
        <v>2.0</v>
      </c>
      <c r="L69" s="3">
        <v>2.0</v>
      </c>
      <c r="M69" s="3">
        <v>2.0</v>
      </c>
      <c r="N69" s="3">
        <v>1.3</v>
      </c>
      <c r="O69" s="3">
        <v>78.0</v>
      </c>
      <c r="P69" s="3">
        <v>30.0</v>
      </c>
      <c r="Q69" s="3">
        <v>4.4</v>
      </c>
      <c r="R69" s="3">
        <v>85.0</v>
      </c>
      <c r="S69" s="3">
        <v>1.0</v>
      </c>
      <c r="T69" s="3">
        <v>2.0</v>
      </c>
    </row>
    <row r="70" ht="15.75" customHeight="1">
      <c r="A70" s="3">
        <v>39.0</v>
      </c>
      <c r="B70" s="3">
        <v>1.0</v>
      </c>
      <c r="C70" s="3">
        <v>1.0</v>
      </c>
      <c r="D70" s="3">
        <v>2.0</v>
      </c>
      <c r="E70" s="3">
        <v>2.0</v>
      </c>
      <c r="F70" s="3">
        <v>2.0</v>
      </c>
      <c r="G70" s="3">
        <v>2.0</v>
      </c>
      <c r="H70" s="3">
        <v>2.0</v>
      </c>
      <c r="I70" s="3">
        <v>2.0</v>
      </c>
      <c r="J70" s="3">
        <v>2.0</v>
      </c>
      <c r="K70" s="3">
        <v>2.0</v>
      </c>
      <c r="L70" s="3">
        <v>2.0</v>
      </c>
      <c r="M70" s="3">
        <v>2.0</v>
      </c>
      <c r="N70" s="3">
        <v>0.9</v>
      </c>
      <c r="O70" s="3">
        <v>85.0</v>
      </c>
      <c r="P70" s="3">
        <v>60.0</v>
      </c>
      <c r="Q70" s="3">
        <v>4.0</v>
      </c>
      <c r="R70" s="4">
        <v>66.571</v>
      </c>
      <c r="S70" s="3">
        <v>1.0</v>
      </c>
      <c r="T70" s="3">
        <v>2.0</v>
      </c>
    </row>
    <row r="71" ht="15.75" customHeight="1">
      <c r="A71" s="3">
        <v>39.0</v>
      </c>
      <c r="B71" s="3">
        <v>1.0</v>
      </c>
      <c r="C71" s="3">
        <v>2.0</v>
      </c>
      <c r="D71" s="3">
        <v>2.0</v>
      </c>
      <c r="E71" s="3">
        <v>2.0</v>
      </c>
      <c r="F71" s="3">
        <v>2.0</v>
      </c>
      <c r="G71" s="3">
        <v>2.0</v>
      </c>
      <c r="H71" s="3">
        <v>2.0</v>
      </c>
      <c r="I71" s="3">
        <v>2.0</v>
      </c>
      <c r="J71" s="3">
        <v>2.0</v>
      </c>
      <c r="K71" s="3">
        <v>2.0</v>
      </c>
      <c r="L71" s="3">
        <v>2.0</v>
      </c>
      <c r="M71" s="3">
        <v>2.0</v>
      </c>
      <c r="N71" s="3">
        <v>1.0</v>
      </c>
      <c r="O71" s="3">
        <v>85.0</v>
      </c>
      <c r="P71" s="3">
        <v>20.0</v>
      </c>
      <c r="Q71" s="3">
        <v>4.0</v>
      </c>
      <c r="R71" s="4">
        <v>66.571</v>
      </c>
      <c r="S71" s="3">
        <v>1.0</v>
      </c>
      <c r="T71" s="3">
        <v>2.0</v>
      </c>
    </row>
    <row r="72" ht="15.75" customHeight="1">
      <c r="A72" s="3">
        <v>39.0</v>
      </c>
      <c r="B72" s="3">
        <v>1.0</v>
      </c>
      <c r="C72" s="3">
        <v>2.0</v>
      </c>
      <c r="D72" s="3">
        <v>2.0</v>
      </c>
      <c r="E72" s="3">
        <v>1.0</v>
      </c>
      <c r="F72" s="3">
        <v>2.0</v>
      </c>
      <c r="G72" s="3">
        <v>2.0</v>
      </c>
      <c r="H72" s="3">
        <v>2.0</v>
      </c>
      <c r="I72" s="3">
        <v>2.0</v>
      </c>
      <c r="J72" s="3">
        <v>2.0</v>
      </c>
      <c r="K72" s="3">
        <v>2.0</v>
      </c>
      <c r="L72" s="3">
        <v>2.0</v>
      </c>
      <c r="M72" s="3">
        <v>2.0</v>
      </c>
      <c r="N72" s="3">
        <v>1.0</v>
      </c>
      <c r="O72" s="3">
        <v>34.0</v>
      </c>
      <c r="P72" s="3">
        <v>15.0</v>
      </c>
      <c r="Q72" s="3">
        <v>4.0</v>
      </c>
      <c r="R72" s="3">
        <v>54.0</v>
      </c>
      <c r="S72" s="3">
        <v>1.0</v>
      </c>
      <c r="T72" s="3">
        <v>2.0</v>
      </c>
    </row>
    <row r="73" ht="15.75" customHeight="1">
      <c r="A73" s="3">
        <v>40.0</v>
      </c>
      <c r="B73" s="3">
        <v>1.0</v>
      </c>
      <c r="C73" s="3">
        <v>1.0</v>
      </c>
      <c r="D73" s="3">
        <v>2.0</v>
      </c>
      <c r="E73" s="3">
        <v>1.0</v>
      </c>
      <c r="F73" s="3">
        <v>2.0</v>
      </c>
      <c r="G73" s="3">
        <v>2.0</v>
      </c>
      <c r="H73" s="3">
        <v>2.0</v>
      </c>
      <c r="I73" s="3">
        <v>1.0</v>
      </c>
      <c r="J73" s="3">
        <v>2.0</v>
      </c>
      <c r="K73" s="3">
        <v>2.0</v>
      </c>
      <c r="L73" s="3">
        <v>2.0</v>
      </c>
      <c r="M73" s="3">
        <v>2.0</v>
      </c>
      <c r="N73" s="3">
        <v>0.6</v>
      </c>
      <c r="O73" s="3">
        <v>62.0</v>
      </c>
      <c r="P73" s="3">
        <v>166.0</v>
      </c>
      <c r="Q73" s="3">
        <v>4.0</v>
      </c>
      <c r="R73" s="3">
        <v>63.0</v>
      </c>
      <c r="S73" s="3">
        <v>1.0</v>
      </c>
      <c r="T73" s="3">
        <v>2.0</v>
      </c>
    </row>
    <row r="74" ht="15.75" customHeight="1">
      <c r="A74" s="3">
        <v>40.0</v>
      </c>
      <c r="B74" s="3">
        <v>1.0</v>
      </c>
      <c r="C74" s="3">
        <v>2.0</v>
      </c>
      <c r="D74" s="3">
        <v>1.0</v>
      </c>
      <c r="E74" s="3">
        <v>1.0</v>
      </c>
      <c r="F74" s="3">
        <v>2.0</v>
      </c>
      <c r="G74" s="3">
        <v>2.0</v>
      </c>
      <c r="H74" s="3">
        <v>2.0</v>
      </c>
      <c r="I74" s="3">
        <v>1.0</v>
      </c>
      <c r="J74" s="3">
        <v>1.0</v>
      </c>
      <c r="K74" s="3">
        <v>2.0</v>
      </c>
      <c r="L74" s="3">
        <v>2.0</v>
      </c>
      <c r="M74" s="3">
        <v>2.0</v>
      </c>
      <c r="N74" s="3">
        <v>1.2</v>
      </c>
      <c r="O74" s="3">
        <v>85.0</v>
      </c>
      <c r="P74" s="3">
        <v>31.0</v>
      </c>
      <c r="Q74" s="3">
        <v>4.0</v>
      </c>
      <c r="R74" s="3">
        <v>100.0</v>
      </c>
      <c r="S74" s="3">
        <v>1.0</v>
      </c>
      <c r="T74" s="3">
        <v>2.0</v>
      </c>
    </row>
    <row r="75" ht="15.75" customHeight="1">
      <c r="A75" s="3">
        <v>40.0</v>
      </c>
      <c r="B75" s="3">
        <v>1.0</v>
      </c>
      <c r="C75" s="3">
        <v>1.0</v>
      </c>
      <c r="D75" s="3">
        <v>1.0</v>
      </c>
      <c r="E75" s="3">
        <v>1.0</v>
      </c>
      <c r="F75" s="3">
        <v>1.0</v>
      </c>
      <c r="G75" s="3">
        <v>1.0</v>
      </c>
      <c r="H75" s="3">
        <v>1.0</v>
      </c>
      <c r="I75" s="3">
        <v>1.0</v>
      </c>
      <c r="J75" s="3">
        <v>2.0</v>
      </c>
      <c r="K75" s="3">
        <v>2.0</v>
      </c>
      <c r="L75" s="3">
        <v>2.0</v>
      </c>
      <c r="M75" s="3">
        <v>2.0</v>
      </c>
      <c r="N75" s="3">
        <v>0.6</v>
      </c>
      <c r="O75" s="3">
        <v>40.0</v>
      </c>
      <c r="P75" s="3">
        <v>69.0</v>
      </c>
      <c r="Q75" s="3">
        <v>4.2</v>
      </c>
      <c r="R75" s="3">
        <v>67.0</v>
      </c>
      <c r="S75" s="3">
        <v>2.0</v>
      </c>
      <c r="T75" s="3">
        <v>2.0</v>
      </c>
    </row>
    <row r="76" ht="15.75" customHeight="1">
      <c r="A76" s="3">
        <v>41.0</v>
      </c>
      <c r="B76" s="3">
        <v>1.0</v>
      </c>
      <c r="C76" s="3">
        <v>2.0</v>
      </c>
      <c r="D76" s="3">
        <v>1.0</v>
      </c>
      <c r="E76" s="3">
        <v>1.0</v>
      </c>
      <c r="F76" s="3">
        <v>2.0</v>
      </c>
      <c r="G76" s="3">
        <v>2.0</v>
      </c>
      <c r="H76" s="3">
        <v>2.0</v>
      </c>
      <c r="I76" s="3">
        <v>1.0</v>
      </c>
      <c r="J76" s="3">
        <v>2.0</v>
      </c>
      <c r="K76" s="3">
        <v>2.0</v>
      </c>
      <c r="L76" s="3">
        <v>2.0</v>
      </c>
      <c r="M76" s="3">
        <v>2.0</v>
      </c>
      <c r="N76" s="3">
        <v>0.9</v>
      </c>
      <c r="O76" s="3">
        <v>81.0</v>
      </c>
      <c r="P76" s="3">
        <v>60.0</v>
      </c>
      <c r="Q76" s="3">
        <v>3.9</v>
      </c>
      <c r="R76" s="3">
        <v>52.0</v>
      </c>
      <c r="S76" s="3">
        <v>1.0</v>
      </c>
      <c r="T76" s="3">
        <v>2.0</v>
      </c>
    </row>
    <row r="77" ht="15.75" customHeight="1">
      <c r="A77" s="3">
        <v>41.0</v>
      </c>
      <c r="B77" s="3">
        <v>2.0</v>
      </c>
      <c r="C77" s="3">
        <v>2.0</v>
      </c>
      <c r="D77" s="3">
        <v>1.0</v>
      </c>
      <c r="E77" s="3">
        <v>1.0</v>
      </c>
      <c r="F77" s="3">
        <v>1.0</v>
      </c>
      <c r="G77" s="3">
        <v>1.0</v>
      </c>
      <c r="H77" s="3">
        <v>2.0</v>
      </c>
      <c r="I77" s="3">
        <v>2.0</v>
      </c>
      <c r="J77" s="3">
        <v>2.0</v>
      </c>
      <c r="K77" s="3">
        <v>2.0</v>
      </c>
      <c r="L77" s="3">
        <v>2.0</v>
      </c>
      <c r="M77" s="3">
        <v>2.0</v>
      </c>
      <c r="N77" s="3">
        <v>0.7</v>
      </c>
      <c r="O77" s="3">
        <v>81.0</v>
      </c>
      <c r="P77" s="3">
        <v>53.0</v>
      </c>
      <c r="Q77" s="3">
        <v>5.0</v>
      </c>
      <c r="R77" s="3">
        <v>74.0</v>
      </c>
      <c r="S77" s="3">
        <v>1.0</v>
      </c>
      <c r="T77" s="3">
        <v>2.0</v>
      </c>
    </row>
    <row r="78" ht="15.75" customHeight="1">
      <c r="A78" s="3">
        <v>42.0</v>
      </c>
      <c r="B78" s="3">
        <v>1.0</v>
      </c>
      <c r="C78" s="3">
        <v>2.0</v>
      </c>
      <c r="D78" s="3">
        <v>2.0</v>
      </c>
      <c r="E78" s="3">
        <v>2.0</v>
      </c>
      <c r="F78" s="3">
        <v>2.0</v>
      </c>
      <c r="G78" s="3">
        <v>2.0</v>
      </c>
      <c r="H78" s="3">
        <v>2.0</v>
      </c>
      <c r="I78" s="3">
        <v>2.0</v>
      </c>
      <c r="J78" s="3">
        <v>2.0</v>
      </c>
      <c r="K78" s="3">
        <v>2.0</v>
      </c>
      <c r="L78" s="3">
        <v>2.0</v>
      </c>
      <c r="M78" s="3">
        <v>2.0</v>
      </c>
      <c r="N78" s="3">
        <v>0.9</v>
      </c>
      <c r="O78" s="3">
        <v>60.0</v>
      </c>
      <c r="P78" s="3">
        <v>63.0</v>
      </c>
      <c r="Q78" s="3">
        <v>4.7</v>
      </c>
      <c r="R78" s="3">
        <v>47.0</v>
      </c>
      <c r="S78" s="3">
        <v>1.0</v>
      </c>
      <c r="T78" s="3">
        <v>2.0</v>
      </c>
    </row>
    <row r="79" ht="15.75" customHeight="1">
      <c r="A79" s="3">
        <v>42.0</v>
      </c>
      <c r="B79" s="3">
        <v>1.0</v>
      </c>
      <c r="C79" s="3">
        <v>1.0</v>
      </c>
      <c r="D79" s="3">
        <v>2.0</v>
      </c>
      <c r="E79" s="3">
        <v>2.0</v>
      </c>
      <c r="F79" s="3">
        <v>2.0</v>
      </c>
      <c r="G79" s="3">
        <v>2.0</v>
      </c>
      <c r="H79" s="3">
        <v>2.0</v>
      </c>
      <c r="I79" s="3">
        <v>2.0</v>
      </c>
      <c r="J79" s="3">
        <v>2.0</v>
      </c>
      <c r="K79" s="3">
        <v>2.0</v>
      </c>
      <c r="L79" s="3">
        <v>2.0</v>
      </c>
      <c r="M79" s="3">
        <v>2.0</v>
      </c>
      <c r="N79" s="3">
        <v>1.0</v>
      </c>
      <c r="O79" s="3">
        <v>85.0</v>
      </c>
      <c r="P79" s="3">
        <v>14.0</v>
      </c>
      <c r="Q79" s="3">
        <v>4.0</v>
      </c>
      <c r="R79" s="3">
        <v>100.0</v>
      </c>
      <c r="S79" s="3">
        <v>1.0</v>
      </c>
      <c r="T79" s="3">
        <v>2.0</v>
      </c>
    </row>
    <row r="80" ht="15.75" customHeight="1">
      <c r="A80" s="3">
        <v>42.0</v>
      </c>
      <c r="B80" s="3">
        <v>1.0</v>
      </c>
      <c r="C80" s="3">
        <v>2.0</v>
      </c>
      <c r="D80" s="3">
        <v>2.0</v>
      </c>
      <c r="E80" s="3">
        <v>2.0</v>
      </c>
      <c r="F80" s="3">
        <v>2.0</v>
      </c>
      <c r="G80" s="3">
        <v>2.0</v>
      </c>
      <c r="H80" s="3">
        <v>2.0</v>
      </c>
      <c r="I80" s="3">
        <v>2.0</v>
      </c>
      <c r="J80" s="3">
        <v>1.0</v>
      </c>
      <c r="K80" s="3">
        <v>2.0</v>
      </c>
      <c r="L80" s="3">
        <v>2.0</v>
      </c>
      <c r="M80" s="3">
        <v>2.0</v>
      </c>
      <c r="N80" s="3">
        <v>1.5</v>
      </c>
      <c r="O80" s="3">
        <v>85.0</v>
      </c>
      <c r="P80" s="3">
        <v>40.0</v>
      </c>
      <c r="Q80" s="4">
        <v>3.978</v>
      </c>
      <c r="R80" s="4">
        <v>66.571</v>
      </c>
      <c r="S80" s="3">
        <v>2.0</v>
      </c>
      <c r="T80" s="3">
        <v>2.0</v>
      </c>
    </row>
    <row r="81" ht="15.75" customHeight="1">
      <c r="A81" s="3">
        <v>44.0</v>
      </c>
      <c r="B81" s="3">
        <v>1.0</v>
      </c>
      <c r="C81" s="3">
        <v>2.0</v>
      </c>
      <c r="D81" s="3">
        <v>2.0</v>
      </c>
      <c r="E81" s="3">
        <v>2.0</v>
      </c>
      <c r="F81" s="3">
        <v>2.0</v>
      </c>
      <c r="G81" s="3">
        <v>2.0</v>
      </c>
      <c r="H81" s="3">
        <v>2.0</v>
      </c>
      <c r="I81" s="3">
        <v>2.0</v>
      </c>
      <c r="J81" s="3">
        <v>2.0</v>
      </c>
      <c r="K81" s="3">
        <v>2.0</v>
      </c>
      <c r="L81" s="3">
        <v>2.0</v>
      </c>
      <c r="M81" s="3">
        <v>2.0</v>
      </c>
      <c r="N81" s="3">
        <v>0.6</v>
      </c>
      <c r="O81" s="3">
        <v>110.0</v>
      </c>
      <c r="P81" s="3">
        <v>145.0</v>
      </c>
      <c r="Q81" s="3">
        <v>4.4</v>
      </c>
      <c r="R81" s="3">
        <v>70.0</v>
      </c>
      <c r="S81" s="3">
        <v>1.0</v>
      </c>
      <c r="T81" s="3">
        <v>2.0</v>
      </c>
    </row>
    <row r="82" ht="15.75" customHeight="1">
      <c r="A82" s="3">
        <v>44.0</v>
      </c>
      <c r="B82" s="3">
        <v>1.0</v>
      </c>
      <c r="C82" s="3">
        <v>1.0</v>
      </c>
      <c r="D82" s="3">
        <v>2.0</v>
      </c>
      <c r="E82" s="3">
        <v>1.0</v>
      </c>
      <c r="F82" s="3">
        <v>1.0</v>
      </c>
      <c r="G82" s="3">
        <v>2.0</v>
      </c>
      <c r="H82" s="3">
        <v>2.0</v>
      </c>
      <c r="I82" s="3">
        <v>2.0</v>
      </c>
      <c r="J82" s="3">
        <v>2.0</v>
      </c>
      <c r="K82" s="3">
        <v>2.0</v>
      </c>
      <c r="L82" s="3">
        <v>2.0</v>
      </c>
      <c r="M82" s="3">
        <v>2.0</v>
      </c>
      <c r="N82" s="3">
        <v>1.6</v>
      </c>
      <c r="O82" s="3">
        <v>68.0</v>
      </c>
      <c r="P82" s="3">
        <v>68.0</v>
      </c>
      <c r="Q82" s="3">
        <v>3.7</v>
      </c>
      <c r="R82" s="4">
        <v>66.571</v>
      </c>
      <c r="S82" s="3">
        <v>1.0</v>
      </c>
      <c r="T82" s="3">
        <v>2.0</v>
      </c>
    </row>
    <row r="83" ht="15.75" customHeight="1">
      <c r="A83" s="3">
        <v>44.0</v>
      </c>
      <c r="B83" s="3">
        <v>1.0</v>
      </c>
      <c r="C83" s="3">
        <v>1.0</v>
      </c>
      <c r="D83" s="3">
        <v>2.0</v>
      </c>
      <c r="E83" s="3">
        <v>1.0</v>
      </c>
      <c r="F83" s="3">
        <v>1.0</v>
      </c>
      <c r="G83" s="3">
        <v>2.0</v>
      </c>
      <c r="H83" s="3">
        <v>1.0</v>
      </c>
      <c r="I83" s="3">
        <v>1.0</v>
      </c>
      <c r="J83" s="3">
        <v>2.0</v>
      </c>
      <c r="K83" s="3">
        <v>1.0</v>
      </c>
      <c r="L83" s="3">
        <v>2.0</v>
      </c>
      <c r="M83" s="3">
        <v>2.0</v>
      </c>
      <c r="N83" s="3">
        <v>3.0</v>
      </c>
      <c r="O83" s="3">
        <v>114.0</v>
      </c>
      <c r="P83" s="3">
        <v>65.0</v>
      </c>
      <c r="Q83" s="3">
        <v>3.5</v>
      </c>
      <c r="R83" s="4">
        <v>66.571</v>
      </c>
      <c r="S83" s="3">
        <v>2.0</v>
      </c>
      <c r="T83" s="3">
        <v>2.0</v>
      </c>
    </row>
    <row r="84" ht="15.75" customHeight="1">
      <c r="A84" s="3">
        <v>44.0</v>
      </c>
      <c r="B84" s="3">
        <v>1.0</v>
      </c>
      <c r="C84" s="3">
        <v>2.0</v>
      </c>
      <c r="D84" s="3">
        <v>2.0</v>
      </c>
      <c r="E84" s="3">
        <v>1.0</v>
      </c>
      <c r="F84" s="3">
        <v>2.0</v>
      </c>
      <c r="G84" s="3">
        <v>2.0</v>
      </c>
      <c r="H84" s="3">
        <v>2.0</v>
      </c>
      <c r="I84" s="3">
        <v>1.0</v>
      </c>
      <c r="J84" s="3">
        <v>2.0</v>
      </c>
      <c r="K84" s="3">
        <v>2.0</v>
      </c>
      <c r="L84" s="3">
        <v>2.0</v>
      </c>
      <c r="M84" s="3">
        <v>2.0</v>
      </c>
      <c r="N84" s="3">
        <v>0.9</v>
      </c>
      <c r="O84" s="3">
        <v>126.0</v>
      </c>
      <c r="P84" s="3">
        <v>142.0</v>
      </c>
      <c r="Q84" s="3">
        <v>4.3</v>
      </c>
      <c r="R84" s="4">
        <v>66.571</v>
      </c>
      <c r="S84" s="3">
        <v>2.0</v>
      </c>
      <c r="T84" s="3">
        <v>2.0</v>
      </c>
    </row>
    <row r="85" ht="15.75" customHeight="1">
      <c r="A85" s="3">
        <v>45.0</v>
      </c>
      <c r="B85" s="3">
        <v>2.0</v>
      </c>
      <c r="C85" s="3">
        <v>1.0</v>
      </c>
      <c r="D85" s="3">
        <v>2.0</v>
      </c>
      <c r="E85" s="3">
        <v>1.0</v>
      </c>
      <c r="F85" s="3">
        <v>1.0</v>
      </c>
      <c r="G85" s="3">
        <v>2.0</v>
      </c>
      <c r="H85" s="3">
        <v>2.0</v>
      </c>
      <c r="I85" s="3">
        <v>2.0</v>
      </c>
      <c r="J85" s="3">
        <v>1.0</v>
      </c>
      <c r="K85" s="3">
        <v>2.0</v>
      </c>
      <c r="L85" s="3">
        <v>2.0</v>
      </c>
      <c r="M85" s="3">
        <v>2.0</v>
      </c>
      <c r="N85" s="3">
        <v>1.0</v>
      </c>
      <c r="O85" s="3">
        <v>85.0</v>
      </c>
      <c r="P85" s="3">
        <v>75.0</v>
      </c>
      <c r="Q85" s="4">
        <v>3.978</v>
      </c>
      <c r="R85" s="4">
        <v>66.571</v>
      </c>
      <c r="S85" s="3">
        <v>1.0</v>
      </c>
      <c r="T85" s="3">
        <v>2.0</v>
      </c>
    </row>
    <row r="86" ht="15.75" customHeight="1">
      <c r="A86" s="3">
        <v>45.0</v>
      </c>
      <c r="B86" s="3">
        <v>1.0</v>
      </c>
      <c r="C86" s="3">
        <v>1.0</v>
      </c>
      <c r="D86" s="3">
        <v>2.0</v>
      </c>
      <c r="E86" s="3">
        <v>1.0</v>
      </c>
      <c r="F86" s="3">
        <v>1.0</v>
      </c>
      <c r="G86" s="3">
        <v>1.0</v>
      </c>
      <c r="H86" s="3">
        <v>2.0</v>
      </c>
      <c r="I86" s="3">
        <v>2.0</v>
      </c>
      <c r="J86" s="3">
        <v>2.0</v>
      </c>
      <c r="K86" s="3">
        <v>2.0</v>
      </c>
      <c r="L86" s="3">
        <v>2.0</v>
      </c>
      <c r="M86" s="3">
        <v>2.0</v>
      </c>
      <c r="N86" s="3">
        <v>2.3</v>
      </c>
      <c r="O86" s="4">
        <v>101.314</v>
      </c>
      <c r="P86" s="3">
        <v>648.0</v>
      </c>
      <c r="Q86" s="4">
        <v>3.978</v>
      </c>
      <c r="R86" s="4">
        <v>66.571</v>
      </c>
      <c r="S86" s="3">
        <v>2.0</v>
      </c>
      <c r="T86" s="3">
        <v>2.0</v>
      </c>
    </row>
    <row r="87" ht="15.75" customHeight="1">
      <c r="A87" s="3">
        <v>45.0</v>
      </c>
      <c r="B87" s="3">
        <v>1.0</v>
      </c>
      <c r="C87" s="3">
        <v>1.0</v>
      </c>
      <c r="D87" s="3">
        <v>2.0</v>
      </c>
      <c r="E87" s="3">
        <v>1.0</v>
      </c>
      <c r="F87" s="3">
        <v>2.0</v>
      </c>
      <c r="G87" s="3">
        <v>2.0</v>
      </c>
      <c r="H87" s="3">
        <v>2.0</v>
      </c>
      <c r="I87" s="3">
        <v>1.0</v>
      </c>
      <c r="J87" s="3">
        <v>1.0</v>
      </c>
      <c r="K87" s="3">
        <v>2.0</v>
      </c>
      <c r="L87" s="3">
        <v>2.0</v>
      </c>
      <c r="M87" s="3">
        <v>2.0</v>
      </c>
      <c r="N87" s="3">
        <v>1.2</v>
      </c>
      <c r="O87" s="3">
        <v>81.0</v>
      </c>
      <c r="P87" s="3">
        <v>65.0</v>
      </c>
      <c r="Q87" s="3">
        <v>3.0</v>
      </c>
      <c r="R87" s="4">
        <v>66.571</v>
      </c>
      <c r="S87" s="3">
        <v>1.0</v>
      </c>
      <c r="T87" s="3">
        <v>2.0</v>
      </c>
    </row>
    <row r="88" ht="15.75" customHeight="1">
      <c r="A88" s="3">
        <v>45.0</v>
      </c>
      <c r="B88" s="3">
        <v>1.0</v>
      </c>
      <c r="C88" s="3">
        <v>2.0</v>
      </c>
      <c r="D88" s="3">
        <v>1.0</v>
      </c>
      <c r="E88" s="3">
        <v>2.0</v>
      </c>
      <c r="F88" s="3">
        <v>2.0</v>
      </c>
      <c r="G88" s="3">
        <v>2.0</v>
      </c>
      <c r="H88" s="3">
        <v>2.0</v>
      </c>
      <c r="I88" s="3">
        <v>2.0</v>
      </c>
      <c r="J88" s="3">
        <v>2.0</v>
      </c>
      <c r="K88" s="3">
        <v>2.0</v>
      </c>
      <c r="L88" s="3">
        <v>2.0</v>
      </c>
      <c r="M88" s="3">
        <v>2.0</v>
      </c>
      <c r="N88" s="3">
        <v>1.3</v>
      </c>
      <c r="O88" s="3">
        <v>85.0</v>
      </c>
      <c r="P88" s="3">
        <v>44.0</v>
      </c>
      <c r="Q88" s="3">
        <v>4.2</v>
      </c>
      <c r="R88" s="3">
        <v>85.0</v>
      </c>
      <c r="S88" s="3">
        <v>2.0</v>
      </c>
      <c r="T88" s="3">
        <v>2.0</v>
      </c>
    </row>
    <row r="89" ht="15.75" customHeight="1">
      <c r="A89" s="3">
        <v>47.0</v>
      </c>
      <c r="B89" s="3">
        <v>1.0</v>
      </c>
      <c r="C89" s="3">
        <v>1.0</v>
      </c>
      <c r="D89" s="3">
        <v>1.0</v>
      </c>
      <c r="E89" s="3">
        <v>2.0</v>
      </c>
      <c r="F89" s="3">
        <v>2.0</v>
      </c>
      <c r="G89" s="3">
        <v>2.0</v>
      </c>
      <c r="H89" s="3">
        <v>2.0</v>
      </c>
      <c r="I89" s="3">
        <v>2.0</v>
      </c>
      <c r="J89" s="3">
        <v>2.0</v>
      </c>
      <c r="K89" s="3">
        <v>2.0</v>
      </c>
      <c r="L89" s="3">
        <v>2.0</v>
      </c>
      <c r="M89" s="3">
        <v>2.0</v>
      </c>
      <c r="N89" s="4">
        <v>1.146</v>
      </c>
      <c r="O89" s="4">
        <v>101.314</v>
      </c>
      <c r="P89" s="3">
        <v>60.0</v>
      </c>
      <c r="Q89" s="4">
        <v>3.978</v>
      </c>
      <c r="R89" s="4">
        <v>66.571</v>
      </c>
      <c r="S89" s="3">
        <v>1.0</v>
      </c>
      <c r="T89" s="3">
        <v>2.0</v>
      </c>
    </row>
    <row r="90" ht="15.75" customHeight="1">
      <c r="A90" s="3">
        <v>48.0</v>
      </c>
      <c r="B90" s="3">
        <v>1.0</v>
      </c>
      <c r="C90" s="3">
        <v>2.0</v>
      </c>
      <c r="D90" s="3">
        <v>2.0</v>
      </c>
      <c r="E90" s="3">
        <v>1.0</v>
      </c>
      <c r="F90" s="3">
        <v>1.0</v>
      </c>
      <c r="G90" s="3">
        <v>1.0</v>
      </c>
      <c r="H90" s="3">
        <v>2.0</v>
      </c>
      <c r="I90" s="3">
        <v>1.0</v>
      </c>
      <c r="J90" s="3">
        <v>2.0</v>
      </c>
      <c r="K90" s="3">
        <v>1.0</v>
      </c>
      <c r="L90" s="3">
        <v>2.0</v>
      </c>
      <c r="M90" s="3">
        <v>2.0</v>
      </c>
      <c r="N90" s="3">
        <v>2.0</v>
      </c>
      <c r="O90" s="3">
        <v>158.0</v>
      </c>
      <c r="P90" s="3">
        <v>278.0</v>
      </c>
      <c r="Q90" s="3">
        <v>3.8</v>
      </c>
      <c r="R90" s="4">
        <v>66.571</v>
      </c>
      <c r="S90" s="3">
        <v>2.0</v>
      </c>
      <c r="T90" s="3">
        <v>2.0</v>
      </c>
    </row>
    <row r="91" ht="15.75" customHeight="1">
      <c r="A91" s="3">
        <v>49.0</v>
      </c>
      <c r="B91" s="3">
        <v>1.0</v>
      </c>
      <c r="C91" s="3">
        <v>1.0</v>
      </c>
      <c r="D91" s="3">
        <v>1.0</v>
      </c>
      <c r="E91" s="3">
        <v>1.0</v>
      </c>
      <c r="F91" s="3">
        <v>1.0</v>
      </c>
      <c r="G91" s="3">
        <v>1.0</v>
      </c>
      <c r="H91" s="3">
        <v>2.0</v>
      </c>
      <c r="I91" s="3">
        <v>1.0</v>
      </c>
      <c r="J91" s="3">
        <v>2.0</v>
      </c>
      <c r="K91" s="3">
        <v>1.0</v>
      </c>
      <c r="L91" s="3">
        <v>2.0</v>
      </c>
      <c r="M91" s="3">
        <v>2.0</v>
      </c>
      <c r="N91" s="3">
        <v>0.6</v>
      </c>
      <c r="O91" s="3">
        <v>85.0</v>
      </c>
      <c r="P91" s="3">
        <v>48.0</v>
      </c>
      <c r="Q91" s="3">
        <v>3.7</v>
      </c>
      <c r="R91" s="4">
        <v>66.571</v>
      </c>
      <c r="S91" s="3">
        <v>1.0</v>
      </c>
      <c r="T91" s="3">
        <v>2.0</v>
      </c>
    </row>
    <row r="92" ht="15.75" customHeight="1">
      <c r="A92" s="3">
        <v>49.0</v>
      </c>
      <c r="B92" s="3">
        <v>1.0</v>
      </c>
      <c r="C92" s="3">
        <v>2.0</v>
      </c>
      <c r="D92" s="3">
        <v>2.0</v>
      </c>
      <c r="E92" s="3">
        <v>1.0</v>
      </c>
      <c r="F92" s="3">
        <v>1.0</v>
      </c>
      <c r="G92" s="3">
        <v>2.0</v>
      </c>
      <c r="H92" s="3">
        <v>2.0</v>
      </c>
      <c r="I92" s="3">
        <v>2.0</v>
      </c>
      <c r="J92" s="3">
        <v>2.0</v>
      </c>
      <c r="K92" s="3">
        <v>2.0</v>
      </c>
      <c r="L92" s="3">
        <v>2.0</v>
      </c>
      <c r="M92" s="3">
        <v>2.0</v>
      </c>
      <c r="N92" s="3">
        <v>0.8</v>
      </c>
      <c r="O92" s="3">
        <v>103.0</v>
      </c>
      <c r="P92" s="3">
        <v>43.0</v>
      </c>
      <c r="Q92" s="3">
        <v>3.5</v>
      </c>
      <c r="R92" s="3">
        <v>66.0</v>
      </c>
      <c r="S92" s="3">
        <v>1.0</v>
      </c>
      <c r="T92" s="3">
        <v>2.0</v>
      </c>
    </row>
    <row r="93" ht="15.75" customHeight="1">
      <c r="A93" s="3">
        <v>50.0</v>
      </c>
      <c r="B93" s="3">
        <v>1.0</v>
      </c>
      <c r="C93" s="3">
        <v>1.0</v>
      </c>
      <c r="D93" s="3">
        <v>2.0</v>
      </c>
      <c r="E93" s="3">
        <v>1.0</v>
      </c>
      <c r="F93" s="3">
        <v>2.0</v>
      </c>
      <c r="G93" s="3">
        <v>2.0</v>
      </c>
      <c r="H93" s="3">
        <v>1.0</v>
      </c>
      <c r="I93" s="3">
        <v>2.0</v>
      </c>
      <c r="J93" s="3">
        <v>2.0</v>
      </c>
      <c r="K93" s="3">
        <v>2.0</v>
      </c>
      <c r="L93" s="3">
        <v>2.0</v>
      </c>
      <c r="M93" s="3">
        <v>2.0</v>
      </c>
      <c r="N93" s="3">
        <v>0.9</v>
      </c>
      <c r="O93" s="3">
        <v>135.0</v>
      </c>
      <c r="P93" s="3">
        <v>42.0</v>
      </c>
      <c r="Q93" s="3">
        <v>3.5</v>
      </c>
      <c r="R93" s="4">
        <v>66.571</v>
      </c>
      <c r="S93" s="3">
        <v>1.0</v>
      </c>
      <c r="T93" s="3">
        <v>2.0</v>
      </c>
    </row>
    <row r="94" ht="15.75" customHeight="1">
      <c r="A94" s="3">
        <v>50.0</v>
      </c>
      <c r="B94" s="3">
        <v>1.0</v>
      </c>
      <c r="C94" s="3">
        <v>2.0</v>
      </c>
      <c r="D94" s="3">
        <v>2.0</v>
      </c>
      <c r="E94" s="3">
        <v>2.0</v>
      </c>
      <c r="F94" s="3">
        <v>2.0</v>
      </c>
      <c r="G94" s="3">
        <v>2.0</v>
      </c>
      <c r="H94" s="3">
        <v>2.0</v>
      </c>
      <c r="I94" s="3">
        <v>2.0</v>
      </c>
      <c r="J94" s="3">
        <v>2.0</v>
      </c>
      <c r="K94" s="3">
        <v>2.0</v>
      </c>
      <c r="L94" s="3">
        <v>2.0</v>
      </c>
      <c r="M94" s="3">
        <v>2.0</v>
      </c>
      <c r="N94" s="3">
        <v>1.5</v>
      </c>
      <c r="O94" s="3">
        <v>100.0</v>
      </c>
      <c r="P94" s="3">
        <v>100.0</v>
      </c>
      <c r="Q94" s="3">
        <v>5.3</v>
      </c>
      <c r="R94" s="4">
        <v>66.571</v>
      </c>
      <c r="S94" s="3">
        <v>1.0</v>
      </c>
      <c r="T94" s="3">
        <v>2.0</v>
      </c>
    </row>
    <row r="95" ht="15.75" customHeight="1">
      <c r="A95" s="3">
        <v>50.0</v>
      </c>
      <c r="B95" s="3">
        <v>2.0</v>
      </c>
      <c r="C95" s="3">
        <v>1.0</v>
      </c>
      <c r="D95" s="3">
        <v>2.0</v>
      </c>
      <c r="E95" s="3">
        <v>1.0</v>
      </c>
      <c r="F95" s="3">
        <v>2.0</v>
      </c>
      <c r="G95" s="3">
        <v>2.0</v>
      </c>
      <c r="H95" s="3">
        <v>1.0</v>
      </c>
      <c r="I95" s="3">
        <v>1.0</v>
      </c>
      <c r="J95" s="3">
        <v>1.0</v>
      </c>
      <c r="K95" s="3">
        <v>1.0</v>
      </c>
      <c r="L95" s="3">
        <v>2.0</v>
      </c>
      <c r="M95" s="3">
        <v>2.0</v>
      </c>
      <c r="N95" s="3">
        <v>0.9</v>
      </c>
      <c r="O95" s="3">
        <v>230.0</v>
      </c>
      <c r="P95" s="3">
        <v>117.0</v>
      </c>
      <c r="Q95" s="3">
        <v>3.4</v>
      </c>
      <c r="R95" s="3">
        <v>41.0</v>
      </c>
      <c r="S95" s="3">
        <v>2.0</v>
      </c>
      <c r="T95" s="3">
        <v>2.0</v>
      </c>
    </row>
    <row r="96" ht="15.75" customHeight="1">
      <c r="A96" s="3">
        <v>50.0</v>
      </c>
      <c r="B96" s="3">
        <v>1.0</v>
      </c>
      <c r="C96" s="3">
        <v>2.0</v>
      </c>
      <c r="D96" s="3">
        <v>2.0</v>
      </c>
      <c r="E96" s="3">
        <v>2.0</v>
      </c>
      <c r="F96" s="3">
        <v>2.0</v>
      </c>
      <c r="G96" s="3">
        <v>2.0</v>
      </c>
      <c r="H96" s="3">
        <v>2.0</v>
      </c>
      <c r="I96" s="3">
        <v>2.0</v>
      </c>
      <c r="J96" s="3">
        <v>2.0</v>
      </c>
      <c r="K96" s="3">
        <v>2.0</v>
      </c>
      <c r="L96" s="3">
        <v>2.0</v>
      </c>
      <c r="M96" s="3">
        <v>2.0</v>
      </c>
      <c r="N96" s="3">
        <v>1.0</v>
      </c>
      <c r="O96" s="3">
        <v>139.0</v>
      </c>
      <c r="P96" s="3">
        <v>81.0</v>
      </c>
      <c r="Q96" s="3">
        <v>3.9</v>
      </c>
      <c r="R96" s="3">
        <v>62.0</v>
      </c>
      <c r="S96" s="3">
        <v>2.0</v>
      </c>
      <c r="T96" s="3">
        <v>2.0</v>
      </c>
    </row>
    <row r="97" ht="15.75" customHeight="1">
      <c r="A97" s="3">
        <v>50.0</v>
      </c>
      <c r="B97" s="3">
        <v>1.0</v>
      </c>
      <c r="C97" s="3">
        <v>2.0</v>
      </c>
      <c r="D97" s="3">
        <v>2.0</v>
      </c>
      <c r="E97" s="3">
        <v>2.0</v>
      </c>
      <c r="F97" s="3">
        <v>2.0</v>
      </c>
      <c r="G97" s="3">
        <v>2.0</v>
      </c>
      <c r="H97" s="3">
        <v>2.0</v>
      </c>
      <c r="I97" s="3">
        <v>1.0</v>
      </c>
      <c r="J97" s="3">
        <v>1.0</v>
      </c>
      <c r="K97" s="3">
        <v>1.0</v>
      </c>
      <c r="L97" s="3">
        <v>2.0</v>
      </c>
      <c r="M97" s="3">
        <v>2.0</v>
      </c>
      <c r="N97" s="3">
        <v>1.0</v>
      </c>
      <c r="O97" s="3">
        <v>85.0</v>
      </c>
      <c r="P97" s="3">
        <v>75.0</v>
      </c>
      <c r="Q97" s="3">
        <v>4.0</v>
      </c>
      <c r="R97" s="3">
        <v>72.0</v>
      </c>
      <c r="S97" s="3">
        <v>2.0</v>
      </c>
      <c r="T97" s="3">
        <v>2.0</v>
      </c>
    </row>
    <row r="98" ht="15.75" customHeight="1">
      <c r="A98" s="3">
        <v>51.0</v>
      </c>
      <c r="B98" s="3">
        <v>1.0</v>
      </c>
      <c r="C98" s="3">
        <v>1.0</v>
      </c>
      <c r="D98" s="3">
        <v>1.0</v>
      </c>
      <c r="E98" s="3">
        <v>1.0</v>
      </c>
      <c r="F98" s="3">
        <v>1.0</v>
      </c>
      <c r="G98" s="3">
        <v>2.0</v>
      </c>
      <c r="H98" s="3">
        <v>2.0</v>
      </c>
      <c r="I98" s="3">
        <v>2.0</v>
      </c>
      <c r="J98" s="3">
        <v>2.0</v>
      </c>
      <c r="K98" s="3">
        <v>2.0</v>
      </c>
      <c r="L98" s="3">
        <v>2.0</v>
      </c>
      <c r="M98" s="3">
        <v>2.0</v>
      </c>
      <c r="N98" s="3">
        <v>1.0</v>
      </c>
      <c r="O98" s="3">
        <v>78.0</v>
      </c>
      <c r="P98" s="3">
        <v>58.0</v>
      </c>
      <c r="Q98" s="3">
        <v>4.6</v>
      </c>
      <c r="R98" s="3">
        <v>52.0</v>
      </c>
      <c r="S98" s="3">
        <v>1.0</v>
      </c>
      <c r="T98" s="3">
        <v>2.0</v>
      </c>
    </row>
    <row r="99" ht="15.75" customHeight="1">
      <c r="A99" s="3">
        <v>51.0</v>
      </c>
      <c r="B99" s="3">
        <v>1.0</v>
      </c>
      <c r="C99" s="3">
        <v>2.0</v>
      </c>
      <c r="D99" s="3">
        <v>2.0</v>
      </c>
      <c r="E99" s="3">
        <v>1.0</v>
      </c>
      <c r="F99" s="3">
        <v>1.0</v>
      </c>
      <c r="G99" s="3">
        <v>1.0</v>
      </c>
      <c r="H99" s="4">
        <v>2.0</v>
      </c>
      <c r="I99" s="4">
        <v>2.0</v>
      </c>
      <c r="J99" s="4">
        <v>2.0</v>
      </c>
      <c r="K99" s="4">
        <v>2.0</v>
      </c>
      <c r="L99" s="4">
        <v>2.0</v>
      </c>
      <c r="M99" s="4">
        <v>2.0</v>
      </c>
      <c r="N99" s="3">
        <v>0.9</v>
      </c>
      <c r="O99" s="3">
        <v>76.0</v>
      </c>
      <c r="P99" s="3">
        <v>271.0</v>
      </c>
      <c r="Q99" s="3">
        <v>4.4</v>
      </c>
      <c r="R99" s="4">
        <v>66.571</v>
      </c>
      <c r="S99" s="3">
        <v>1.0</v>
      </c>
      <c r="T99" s="3">
        <v>2.0</v>
      </c>
    </row>
    <row r="100" ht="15.75" customHeight="1">
      <c r="A100" s="3">
        <v>51.0</v>
      </c>
      <c r="B100" s="3">
        <v>1.0</v>
      </c>
      <c r="C100" s="3">
        <v>1.0</v>
      </c>
      <c r="D100" s="3">
        <v>2.0</v>
      </c>
      <c r="E100" s="3">
        <v>1.0</v>
      </c>
      <c r="F100" s="3">
        <v>1.0</v>
      </c>
      <c r="G100" s="3">
        <v>1.0</v>
      </c>
      <c r="H100" s="3">
        <v>2.0</v>
      </c>
      <c r="I100" s="3">
        <v>1.0</v>
      </c>
      <c r="J100" s="3">
        <v>1.0</v>
      </c>
      <c r="K100" s="3">
        <v>1.0</v>
      </c>
      <c r="L100" s="3">
        <v>2.0</v>
      </c>
      <c r="M100" s="3">
        <v>1.0</v>
      </c>
      <c r="N100" s="3">
        <v>4.6</v>
      </c>
      <c r="O100" s="3">
        <v>215.0</v>
      </c>
      <c r="P100" s="3">
        <v>269.0</v>
      </c>
      <c r="Q100" s="3">
        <v>3.9</v>
      </c>
      <c r="R100" s="3">
        <v>51.0</v>
      </c>
      <c r="S100" s="3">
        <v>2.0</v>
      </c>
      <c r="T100" s="3">
        <v>2.0</v>
      </c>
    </row>
    <row r="101" ht="15.75" customHeight="1">
      <c r="A101" s="3">
        <v>51.0</v>
      </c>
      <c r="B101" s="3">
        <v>1.0</v>
      </c>
      <c r="C101" s="3">
        <v>2.0</v>
      </c>
      <c r="D101" s="3">
        <v>2.0</v>
      </c>
      <c r="E101" s="3">
        <v>2.0</v>
      </c>
      <c r="F101" s="3">
        <v>2.0</v>
      </c>
      <c r="G101" s="3">
        <v>2.0</v>
      </c>
      <c r="H101" s="3">
        <v>1.0</v>
      </c>
      <c r="I101" s="3">
        <v>1.0</v>
      </c>
      <c r="J101" s="3">
        <v>2.0</v>
      </c>
      <c r="K101" s="3">
        <v>1.0</v>
      </c>
      <c r="L101" s="3">
        <v>2.0</v>
      </c>
      <c r="M101" s="3">
        <v>2.0</v>
      </c>
      <c r="N101" s="3">
        <v>0.8</v>
      </c>
      <c r="O101" s="4">
        <v>101.314</v>
      </c>
      <c r="P101" s="3">
        <v>33.0</v>
      </c>
      <c r="Q101" s="3">
        <v>4.5</v>
      </c>
      <c r="R101" s="4">
        <v>66.571</v>
      </c>
      <c r="S101" s="3">
        <v>2.0</v>
      </c>
      <c r="T101" s="3">
        <v>2.0</v>
      </c>
    </row>
    <row r="102" ht="15.75" customHeight="1">
      <c r="A102" s="3">
        <v>51.0</v>
      </c>
      <c r="B102" s="3">
        <v>1.0</v>
      </c>
      <c r="C102" s="3">
        <v>2.0</v>
      </c>
      <c r="D102" s="3">
        <v>2.0</v>
      </c>
      <c r="E102" s="3">
        <v>1.0</v>
      </c>
      <c r="F102" s="3">
        <v>2.0</v>
      </c>
      <c r="G102" s="3">
        <v>2.0</v>
      </c>
      <c r="H102" s="3">
        <v>2.0</v>
      </c>
      <c r="I102" s="3">
        <v>1.0</v>
      </c>
      <c r="J102" s="3">
        <v>1.0</v>
      </c>
      <c r="K102" s="3">
        <v>1.0</v>
      </c>
      <c r="L102" s="3">
        <v>2.0</v>
      </c>
      <c r="M102" s="3">
        <v>1.0</v>
      </c>
      <c r="N102" s="3">
        <v>1.0</v>
      </c>
      <c r="O102" s="4">
        <v>101.314</v>
      </c>
      <c r="P102" s="3">
        <v>20.0</v>
      </c>
      <c r="Q102" s="3">
        <v>3.0</v>
      </c>
      <c r="R102" s="3">
        <v>63.0</v>
      </c>
      <c r="S102" s="3">
        <v>2.0</v>
      </c>
      <c r="T102" s="3">
        <v>2.0</v>
      </c>
    </row>
    <row r="103" ht="15.75" customHeight="1">
      <c r="A103" s="3">
        <v>52.0</v>
      </c>
      <c r="B103" s="3">
        <v>1.0</v>
      </c>
      <c r="C103" s="3">
        <v>1.0</v>
      </c>
      <c r="D103" s="3">
        <v>1.0</v>
      </c>
      <c r="E103" s="3">
        <v>2.0</v>
      </c>
      <c r="F103" s="3">
        <v>2.0</v>
      </c>
      <c r="G103" s="3">
        <v>2.0</v>
      </c>
      <c r="H103" s="3">
        <v>2.0</v>
      </c>
      <c r="I103" s="3">
        <v>2.0</v>
      </c>
      <c r="J103" s="3">
        <v>2.0</v>
      </c>
      <c r="K103" s="3">
        <v>2.0</v>
      </c>
      <c r="L103" s="3">
        <v>2.0</v>
      </c>
      <c r="M103" s="3">
        <v>2.0</v>
      </c>
      <c r="N103" s="3">
        <v>0.7</v>
      </c>
      <c r="O103" s="3">
        <v>75.0</v>
      </c>
      <c r="P103" s="3">
        <v>55.0</v>
      </c>
      <c r="Q103" s="3">
        <v>4.0</v>
      </c>
      <c r="R103" s="3">
        <v>21.0</v>
      </c>
      <c r="S103" s="3">
        <v>1.0</v>
      </c>
      <c r="T103" s="3">
        <v>2.0</v>
      </c>
    </row>
    <row r="104" ht="15.75" customHeight="1">
      <c r="A104" s="3">
        <v>52.0</v>
      </c>
      <c r="B104" s="3">
        <v>1.0</v>
      </c>
      <c r="C104" s="3">
        <v>1.0</v>
      </c>
      <c r="D104" s="3">
        <v>2.0</v>
      </c>
      <c r="E104" s="3">
        <v>2.0</v>
      </c>
      <c r="F104" s="3">
        <v>2.0</v>
      </c>
      <c r="G104" s="3">
        <v>2.0</v>
      </c>
      <c r="H104" s="3">
        <v>2.0</v>
      </c>
      <c r="I104" s="3">
        <v>2.0</v>
      </c>
      <c r="J104" s="3">
        <v>2.0</v>
      </c>
      <c r="K104" s="3">
        <v>2.0</v>
      </c>
      <c r="L104" s="3">
        <v>2.0</v>
      </c>
      <c r="M104" s="3">
        <v>2.0</v>
      </c>
      <c r="N104" s="3">
        <v>1.5</v>
      </c>
      <c r="O104" s="4">
        <v>101.314</v>
      </c>
      <c r="P104" s="3">
        <v>69.0</v>
      </c>
      <c r="Q104" s="3">
        <v>2.9</v>
      </c>
      <c r="R104" s="4">
        <v>66.571</v>
      </c>
      <c r="S104" s="3">
        <v>2.0</v>
      </c>
      <c r="T104" s="3">
        <v>2.0</v>
      </c>
    </row>
    <row r="105" ht="15.75" customHeight="1">
      <c r="A105" s="3">
        <v>52.0</v>
      </c>
      <c r="B105" s="3">
        <v>1.0</v>
      </c>
      <c r="C105" s="3">
        <v>1.0</v>
      </c>
      <c r="D105" s="3">
        <v>2.0</v>
      </c>
      <c r="E105" s="3">
        <v>1.0</v>
      </c>
      <c r="F105" s="3">
        <v>2.0</v>
      </c>
      <c r="G105" s="3">
        <v>2.0</v>
      </c>
      <c r="H105" s="3">
        <v>2.0</v>
      </c>
      <c r="I105" s="3">
        <v>2.0</v>
      </c>
      <c r="J105" s="3">
        <v>2.0</v>
      </c>
      <c r="K105" s="3">
        <v>2.0</v>
      </c>
      <c r="L105" s="3">
        <v>2.0</v>
      </c>
      <c r="M105" s="3">
        <v>2.0</v>
      </c>
      <c r="N105" s="3">
        <v>1.0</v>
      </c>
      <c r="O105" s="3">
        <v>85.0</v>
      </c>
      <c r="P105" s="3">
        <v>30.0</v>
      </c>
      <c r="Q105" s="3">
        <v>4.0</v>
      </c>
      <c r="R105" s="4">
        <v>66.571</v>
      </c>
      <c r="S105" s="3">
        <v>2.0</v>
      </c>
      <c r="T105" s="3">
        <v>2.0</v>
      </c>
    </row>
    <row r="106" ht="15.75" customHeight="1">
      <c r="A106" s="3">
        <v>53.0</v>
      </c>
      <c r="B106" s="3">
        <v>2.0</v>
      </c>
      <c r="C106" s="3">
        <v>1.0</v>
      </c>
      <c r="D106" s="3">
        <v>2.0</v>
      </c>
      <c r="E106" s="3">
        <v>1.0</v>
      </c>
      <c r="F106" s="3">
        <v>2.0</v>
      </c>
      <c r="G106" s="3">
        <v>2.0</v>
      </c>
      <c r="H106" s="3">
        <v>2.0</v>
      </c>
      <c r="I106" s="3">
        <v>2.0</v>
      </c>
      <c r="J106" s="3">
        <v>1.0</v>
      </c>
      <c r="K106" s="3">
        <v>1.0</v>
      </c>
      <c r="L106" s="3">
        <v>2.0</v>
      </c>
      <c r="M106" s="3">
        <v>1.0</v>
      </c>
      <c r="N106" s="3">
        <v>1.5</v>
      </c>
      <c r="O106" s="3">
        <v>81.0</v>
      </c>
      <c r="P106" s="3">
        <v>19.0</v>
      </c>
      <c r="Q106" s="3">
        <v>4.1</v>
      </c>
      <c r="R106" s="3">
        <v>48.0</v>
      </c>
      <c r="S106" s="3">
        <v>2.0</v>
      </c>
      <c r="T106" s="3">
        <v>2.0</v>
      </c>
    </row>
    <row r="107" ht="15.75" customHeight="1">
      <c r="A107" s="3">
        <v>54.0</v>
      </c>
      <c r="B107" s="3">
        <v>1.0</v>
      </c>
      <c r="C107" s="3">
        <v>1.0</v>
      </c>
      <c r="D107" s="3">
        <v>1.0</v>
      </c>
      <c r="E107" s="3">
        <v>2.0</v>
      </c>
      <c r="F107" s="3">
        <v>2.0</v>
      </c>
      <c r="G107" s="3">
        <v>2.0</v>
      </c>
      <c r="H107" s="3">
        <v>1.0</v>
      </c>
      <c r="I107" s="3">
        <v>1.0</v>
      </c>
      <c r="J107" s="3">
        <v>2.0</v>
      </c>
      <c r="K107" s="3">
        <v>2.0</v>
      </c>
      <c r="L107" s="3">
        <v>2.0</v>
      </c>
      <c r="M107" s="3">
        <v>2.0</v>
      </c>
      <c r="N107" s="3">
        <v>1.0</v>
      </c>
      <c r="O107" s="3">
        <v>155.0</v>
      </c>
      <c r="P107" s="3">
        <v>225.0</v>
      </c>
      <c r="Q107" s="3">
        <v>3.6</v>
      </c>
      <c r="R107" s="3">
        <v>67.0</v>
      </c>
      <c r="S107" s="3">
        <v>2.0</v>
      </c>
      <c r="T107" s="3">
        <v>2.0</v>
      </c>
    </row>
    <row r="108" ht="15.75" customHeight="1">
      <c r="A108" s="3">
        <v>54.0</v>
      </c>
      <c r="B108" s="3">
        <v>1.0</v>
      </c>
      <c r="C108" s="3">
        <v>2.0</v>
      </c>
      <c r="D108" s="3">
        <v>2.0</v>
      </c>
      <c r="E108" s="3">
        <v>1.0</v>
      </c>
      <c r="F108" s="3">
        <v>2.0</v>
      </c>
      <c r="G108" s="3">
        <v>2.0</v>
      </c>
      <c r="H108" s="3">
        <v>1.0</v>
      </c>
      <c r="I108" s="3">
        <v>1.0</v>
      </c>
      <c r="J108" s="3">
        <v>2.0</v>
      </c>
      <c r="K108" s="3">
        <v>2.0</v>
      </c>
      <c r="L108" s="3">
        <v>2.0</v>
      </c>
      <c r="M108" s="3">
        <v>2.0</v>
      </c>
      <c r="N108" s="3">
        <v>3.2</v>
      </c>
      <c r="O108" s="3">
        <v>85.0</v>
      </c>
      <c r="P108" s="3">
        <v>28.0</v>
      </c>
      <c r="Q108" s="3">
        <v>3.8</v>
      </c>
      <c r="R108" s="4">
        <v>66.571</v>
      </c>
      <c r="S108" s="3">
        <v>2.0</v>
      </c>
      <c r="T108" s="3">
        <v>2.0</v>
      </c>
    </row>
    <row r="109" ht="15.75" customHeight="1">
      <c r="A109" s="3">
        <v>54.0</v>
      </c>
      <c r="B109" s="3">
        <v>1.0</v>
      </c>
      <c r="C109" s="3">
        <v>1.0</v>
      </c>
      <c r="D109" s="3">
        <v>2.0</v>
      </c>
      <c r="E109" s="3">
        <v>1.0</v>
      </c>
      <c r="F109" s="3">
        <v>1.0</v>
      </c>
      <c r="G109" s="3">
        <v>2.0</v>
      </c>
      <c r="H109" s="3">
        <v>2.0</v>
      </c>
      <c r="I109" s="3">
        <v>2.0</v>
      </c>
      <c r="J109" s="3">
        <v>2.0</v>
      </c>
      <c r="K109" s="3">
        <v>2.0</v>
      </c>
      <c r="L109" s="3">
        <v>1.0</v>
      </c>
      <c r="M109" s="3">
        <v>2.0</v>
      </c>
      <c r="N109" s="3">
        <v>1.2</v>
      </c>
      <c r="O109" s="3">
        <v>85.0</v>
      </c>
      <c r="P109" s="3">
        <v>92.0</v>
      </c>
      <c r="Q109" s="3">
        <v>3.1</v>
      </c>
      <c r="R109" s="3">
        <v>66.0</v>
      </c>
      <c r="S109" s="3">
        <v>2.0</v>
      </c>
      <c r="T109" s="3">
        <v>2.0</v>
      </c>
    </row>
    <row r="110" ht="15.75" customHeight="1">
      <c r="A110" s="3">
        <v>54.0</v>
      </c>
      <c r="B110" s="3">
        <v>1.0</v>
      </c>
      <c r="C110" s="3">
        <v>2.0</v>
      </c>
      <c r="D110" s="3">
        <v>2.0</v>
      </c>
      <c r="E110" s="3">
        <v>2.0</v>
      </c>
      <c r="F110" s="3">
        <v>2.0</v>
      </c>
      <c r="G110" s="3">
        <v>2.0</v>
      </c>
      <c r="H110" s="3">
        <v>2.0</v>
      </c>
      <c r="I110" s="3">
        <v>2.0</v>
      </c>
      <c r="J110" s="3">
        <v>2.0</v>
      </c>
      <c r="K110" s="3">
        <v>2.0</v>
      </c>
      <c r="L110" s="3">
        <v>2.0</v>
      </c>
      <c r="M110" s="3">
        <v>2.0</v>
      </c>
      <c r="N110" s="3">
        <v>1.0</v>
      </c>
      <c r="O110" s="3">
        <v>85.0</v>
      </c>
      <c r="P110" s="3">
        <v>30.0</v>
      </c>
      <c r="Q110" s="3">
        <v>4.5</v>
      </c>
      <c r="R110" s="3">
        <v>0.0</v>
      </c>
      <c r="S110" s="3">
        <v>2.0</v>
      </c>
      <c r="T110" s="3">
        <v>2.0</v>
      </c>
    </row>
    <row r="111" ht="15.75" customHeight="1">
      <c r="A111" s="3">
        <v>56.0</v>
      </c>
      <c r="B111" s="3">
        <v>1.0</v>
      </c>
      <c r="C111" s="3">
        <v>1.0</v>
      </c>
      <c r="D111" s="3">
        <v>2.0</v>
      </c>
      <c r="E111" s="3">
        <v>1.0</v>
      </c>
      <c r="F111" s="3">
        <v>2.0</v>
      </c>
      <c r="G111" s="3">
        <v>2.0</v>
      </c>
      <c r="H111" s="3">
        <v>2.0</v>
      </c>
      <c r="I111" s="3">
        <v>2.0</v>
      </c>
      <c r="J111" s="3">
        <v>2.0</v>
      </c>
      <c r="K111" s="3">
        <v>2.0</v>
      </c>
      <c r="L111" s="3">
        <v>2.0</v>
      </c>
      <c r="M111" s="3">
        <v>2.0</v>
      </c>
      <c r="N111" s="3">
        <v>0.7</v>
      </c>
      <c r="O111" s="3">
        <v>71.0</v>
      </c>
      <c r="P111" s="3">
        <v>18.0</v>
      </c>
      <c r="Q111" s="3">
        <v>4.4</v>
      </c>
      <c r="R111" s="3">
        <v>100.0</v>
      </c>
      <c r="S111" s="3">
        <v>1.0</v>
      </c>
      <c r="T111" s="3">
        <v>2.0</v>
      </c>
    </row>
    <row r="112" ht="15.75" customHeight="1">
      <c r="A112" s="3">
        <v>56.0</v>
      </c>
      <c r="B112" s="3">
        <v>1.0</v>
      </c>
      <c r="C112" s="3">
        <v>1.0</v>
      </c>
      <c r="D112" s="3">
        <v>2.0</v>
      </c>
      <c r="E112" s="3">
        <v>2.0</v>
      </c>
      <c r="F112" s="3">
        <v>2.0</v>
      </c>
      <c r="G112" s="3">
        <v>2.0</v>
      </c>
      <c r="H112" s="3">
        <v>2.0</v>
      </c>
      <c r="I112" s="3">
        <v>2.0</v>
      </c>
      <c r="J112" s="3">
        <v>2.0</v>
      </c>
      <c r="K112" s="3">
        <v>2.0</v>
      </c>
      <c r="L112" s="3">
        <v>2.0</v>
      </c>
      <c r="M112" s="3">
        <v>2.0</v>
      </c>
      <c r="N112" s="3">
        <v>0.7</v>
      </c>
      <c r="O112" s="3">
        <v>62.0</v>
      </c>
      <c r="P112" s="3">
        <v>33.0</v>
      </c>
      <c r="Q112" s="3">
        <v>3.0</v>
      </c>
      <c r="R112" s="4">
        <v>66.571</v>
      </c>
      <c r="S112" s="3">
        <v>1.0</v>
      </c>
      <c r="T112" s="3">
        <v>2.0</v>
      </c>
    </row>
    <row r="113" ht="15.75" customHeight="1">
      <c r="A113" s="3">
        <v>58.0</v>
      </c>
      <c r="B113" s="3">
        <v>2.0</v>
      </c>
      <c r="C113" s="3">
        <v>2.0</v>
      </c>
      <c r="D113" s="3">
        <v>2.0</v>
      </c>
      <c r="E113" s="3">
        <v>1.0</v>
      </c>
      <c r="F113" s="3">
        <v>2.0</v>
      </c>
      <c r="G113" s="3">
        <v>2.0</v>
      </c>
      <c r="H113" s="3">
        <v>2.0</v>
      </c>
      <c r="I113" s="3">
        <v>1.0</v>
      </c>
      <c r="J113" s="3">
        <v>2.0</v>
      </c>
      <c r="K113" s="3">
        <v>1.0</v>
      </c>
      <c r="L113" s="3">
        <v>2.0</v>
      </c>
      <c r="M113" s="3">
        <v>2.0</v>
      </c>
      <c r="N113" s="3">
        <v>1.4</v>
      </c>
      <c r="O113" s="3">
        <v>175.0</v>
      </c>
      <c r="P113" s="3">
        <v>55.0</v>
      </c>
      <c r="Q113" s="3">
        <v>2.7</v>
      </c>
      <c r="R113" s="3">
        <v>36.0</v>
      </c>
      <c r="S113" s="3">
        <v>1.0</v>
      </c>
      <c r="T113" s="3">
        <v>2.0</v>
      </c>
    </row>
    <row r="114" ht="15.75" customHeight="1">
      <c r="A114" s="3">
        <v>60.0</v>
      </c>
      <c r="B114" s="3">
        <v>1.0</v>
      </c>
      <c r="C114" s="3">
        <v>1.0</v>
      </c>
      <c r="D114" s="3">
        <v>2.0</v>
      </c>
      <c r="E114" s="3">
        <v>1.0</v>
      </c>
      <c r="F114" s="3">
        <v>2.0</v>
      </c>
      <c r="G114" s="3">
        <v>2.0</v>
      </c>
      <c r="H114" s="3">
        <v>1.0</v>
      </c>
      <c r="I114" s="3">
        <v>1.0</v>
      </c>
      <c r="J114" s="3">
        <v>1.0</v>
      </c>
      <c r="K114" s="3">
        <v>1.0</v>
      </c>
      <c r="L114" s="3">
        <v>2.0</v>
      </c>
      <c r="M114" s="3">
        <v>2.0</v>
      </c>
      <c r="N114" s="4">
        <v>1.146</v>
      </c>
      <c r="O114" s="4">
        <v>101.314</v>
      </c>
      <c r="P114" s="3">
        <v>40.0</v>
      </c>
      <c r="Q114" s="4">
        <v>3.978</v>
      </c>
      <c r="R114" s="4">
        <v>66.571</v>
      </c>
      <c r="S114" s="3">
        <v>2.0</v>
      </c>
      <c r="T114" s="3">
        <v>2.0</v>
      </c>
    </row>
    <row r="115" ht="15.75" customHeight="1">
      <c r="A115" s="3">
        <v>61.0</v>
      </c>
      <c r="B115" s="3">
        <v>1.0</v>
      </c>
      <c r="C115" s="3">
        <v>1.0</v>
      </c>
      <c r="D115" s="3">
        <v>2.0</v>
      </c>
      <c r="E115" s="3">
        <v>1.0</v>
      </c>
      <c r="F115" s="3">
        <v>2.0</v>
      </c>
      <c r="G115" s="3">
        <v>2.0</v>
      </c>
      <c r="H115" s="3">
        <v>1.0</v>
      </c>
      <c r="I115" s="3">
        <v>1.0</v>
      </c>
      <c r="J115" s="3">
        <v>2.0</v>
      </c>
      <c r="K115" s="3">
        <v>2.0</v>
      </c>
      <c r="L115" s="3">
        <v>2.0</v>
      </c>
      <c r="M115" s="3">
        <v>2.0</v>
      </c>
      <c r="N115" s="3">
        <v>1.3</v>
      </c>
      <c r="O115" s="3">
        <v>78.0</v>
      </c>
      <c r="P115" s="3">
        <v>25.0</v>
      </c>
      <c r="Q115" s="3">
        <v>3.8</v>
      </c>
      <c r="R115" s="3">
        <v>100.0</v>
      </c>
      <c r="S115" s="3">
        <v>1.0</v>
      </c>
      <c r="T115" s="3">
        <v>2.0</v>
      </c>
    </row>
    <row r="116" ht="15.75" customHeight="1">
      <c r="A116" s="3">
        <v>61.0</v>
      </c>
      <c r="B116" s="3">
        <v>1.0</v>
      </c>
      <c r="C116" s="3">
        <v>1.0</v>
      </c>
      <c r="D116" s="3">
        <v>2.0</v>
      </c>
      <c r="E116" s="3">
        <v>1.0</v>
      </c>
      <c r="F116" s="3">
        <v>1.0</v>
      </c>
      <c r="G116" s="3">
        <v>2.0</v>
      </c>
      <c r="H116" s="3">
        <v>1.0</v>
      </c>
      <c r="I116" s="3">
        <v>1.0</v>
      </c>
      <c r="J116" s="3">
        <v>2.0</v>
      </c>
      <c r="K116" s="3">
        <v>1.0</v>
      </c>
      <c r="L116" s="3">
        <v>2.0</v>
      </c>
      <c r="M116" s="3">
        <v>2.0</v>
      </c>
      <c r="N116" s="3">
        <v>0.8</v>
      </c>
      <c r="O116" s="3">
        <v>75.0</v>
      </c>
      <c r="P116" s="3">
        <v>20.0</v>
      </c>
      <c r="Q116" s="3">
        <v>4.1</v>
      </c>
      <c r="R116" s="4">
        <v>66.571</v>
      </c>
      <c r="S116" s="3">
        <v>2.0</v>
      </c>
      <c r="T116" s="3">
        <v>2.0</v>
      </c>
    </row>
    <row r="117" ht="15.75" customHeight="1">
      <c r="A117" s="3">
        <v>62.0</v>
      </c>
      <c r="B117" s="3">
        <v>2.0</v>
      </c>
      <c r="C117" s="3">
        <v>2.0</v>
      </c>
      <c r="D117" s="3">
        <v>2.0</v>
      </c>
      <c r="E117" s="3">
        <v>1.0</v>
      </c>
      <c r="F117" s="3">
        <v>1.0</v>
      </c>
      <c r="G117" s="3">
        <v>2.0</v>
      </c>
      <c r="H117" s="3">
        <v>2.0</v>
      </c>
      <c r="I117" s="3">
        <v>1.0</v>
      </c>
      <c r="J117" s="3">
        <v>2.0</v>
      </c>
      <c r="K117" s="3">
        <v>1.0</v>
      </c>
      <c r="L117" s="3">
        <v>2.0</v>
      </c>
      <c r="M117" s="3">
        <v>2.0</v>
      </c>
      <c r="N117" s="3">
        <v>1.3</v>
      </c>
      <c r="O117" s="3">
        <v>141.0</v>
      </c>
      <c r="P117" s="3">
        <v>156.0</v>
      </c>
      <c r="Q117" s="3">
        <v>3.9</v>
      </c>
      <c r="R117" s="3">
        <v>58.0</v>
      </c>
      <c r="S117" s="3">
        <v>1.0</v>
      </c>
      <c r="T117" s="3">
        <v>2.0</v>
      </c>
    </row>
    <row r="118" ht="15.75" customHeight="1">
      <c r="A118" s="3">
        <v>64.0</v>
      </c>
      <c r="B118" s="3">
        <v>1.0</v>
      </c>
      <c r="C118" s="3">
        <v>2.0</v>
      </c>
      <c r="D118" s="3">
        <v>1.0</v>
      </c>
      <c r="E118" s="3">
        <v>1.0</v>
      </c>
      <c r="F118" s="3">
        <v>1.0</v>
      </c>
      <c r="G118" s="3">
        <v>2.0</v>
      </c>
      <c r="H118" s="3">
        <v>1.0</v>
      </c>
      <c r="I118" s="3">
        <v>1.0</v>
      </c>
      <c r="J118" s="3">
        <v>2.0</v>
      </c>
      <c r="K118" s="3">
        <v>2.0</v>
      </c>
      <c r="L118" s="3">
        <v>2.0</v>
      </c>
      <c r="M118" s="3">
        <v>2.0</v>
      </c>
      <c r="N118" s="3">
        <v>1.0</v>
      </c>
      <c r="O118" s="3">
        <v>80.0</v>
      </c>
      <c r="P118" s="3">
        <v>38.0</v>
      </c>
      <c r="Q118" s="3">
        <v>4.3</v>
      </c>
      <c r="R118" s="3">
        <v>74.0</v>
      </c>
      <c r="S118" s="3">
        <v>1.0</v>
      </c>
      <c r="T118" s="3">
        <v>2.0</v>
      </c>
    </row>
    <row r="119" ht="15.75" customHeight="1">
      <c r="A119" s="3">
        <v>65.0</v>
      </c>
      <c r="B119" s="3">
        <v>1.0</v>
      </c>
      <c r="C119" s="3">
        <v>2.0</v>
      </c>
      <c r="D119" s="3">
        <v>2.0</v>
      </c>
      <c r="E119" s="3">
        <v>1.0</v>
      </c>
      <c r="F119" s="3">
        <v>1.0</v>
      </c>
      <c r="G119" s="3">
        <v>2.0</v>
      </c>
      <c r="H119" s="3">
        <v>2.0</v>
      </c>
      <c r="I119" s="3">
        <v>1.0</v>
      </c>
      <c r="J119" s="3">
        <v>1.0</v>
      </c>
      <c r="K119" s="3">
        <v>1.0</v>
      </c>
      <c r="L119" s="3">
        <v>1.0</v>
      </c>
      <c r="M119" s="3">
        <v>2.0</v>
      </c>
      <c r="N119" s="3">
        <v>0.3</v>
      </c>
      <c r="O119" s="3">
        <v>180.0</v>
      </c>
      <c r="P119" s="3">
        <v>53.0</v>
      </c>
      <c r="Q119" s="3">
        <v>2.9</v>
      </c>
      <c r="R119" s="3">
        <v>74.0</v>
      </c>
      <c r="S119" s="3">
        <v>2.0</v>
      </c>
      <c r="T119" s="3">
        <v>2.0</v>
      </c>
    </row>
    <row r="120" ht="15.75" customHeight="1">
      <c r="A120" s="3">
        <v>66.0</v>
      </c>
      <c r="B120" s="3">
        <v>1.0</v>
      </c>
      <c r="C120" s="3">
        <v>2.0</v>
      </c>
      <c r="D120" s="3">
        <v>2.0</v>
      </c>
      <c r="E120" s="3">
        <v>1.0</v>
      </c>
      <c r="F120" s="3">
        <v>2.0</v>
      </c>
      <c r="G120" s="3">
        <v>2.0</v>
      </c>
      <c r="H120" s="3">
        <v>2.0</v>
      </c>
      <c r="I120" s="3">
        <v>2.0</v>
      </c>
      <c r="J120" s="3">
        <v>2.0</v>
      </c>
      <c r="K120" s="3">
        <v>2.0</v>
      </c>
      <c r="L120" s="3">
        <v>2.0</v>
      </c>
      <c r="M120" s="3">
        <v>2.0</v>
      </c>
      <c r="N120" s="3">
        <v>1.2</v>
      </c>
      <c r="O120" s="3">
        <v>102.0</v>
      </c>
      <c r="P120" s="3">
        <v>53.0</v>
      </c>
      <c r="Q120" s="3">
        <v>4.3</v>
      </c>
      <c r="R120" s="4">
        <v>66.571</v>
      </c>
      <c r="S120" s="3">
        <v>1.0</v>
      </c>
      <c r="T120" s="3">
        <v>2.0</v>
      </c>
    </row>
    <row r="121" ht="15.75" customHeight="1">
      <c r="A121" s="3">
        <v>67.0</v>
      </c>
      <c r="B121" s="3">
        <v>2.0</v>
      </c>
      <c r="C121" s="3">
        <v>1.0</v>
      </c>
      <c r="D121" s="3">
        <v>2.0</v>
      </c>
      <c r="E121" s="3">
        <v>1.0</v>
      </c>
      <c r="F121" s="3">
        <v>1.0</v>
      </c>
      <c r="G121" s="3">
        <v>2.0</v>
      </c>
      <c r="H121" s="3">
        <v>2.0</v>
      </c>
      <c r="I121" s="3">
        <v>2.0</v>
      </c>
      <c r="J121" s="4">
        <v>2.0</v>
      </c>
      <c r="K121" s="4">
        <v>2.0</v>
      </c>
      <c r="L121" s="4">
        <v>2.0</v>
      </c>
      <c r="M121" s="4">
        <v>2.0</v>
      </c>
      <c r="N121" s="3">
        <v>1.5</v>
      </c>
      <c r="O121" s="3">
        <v>179.0</v>
      </c>
      <c r="P121" s="3">
        <v>69.0</v>
      </c>
      <c r="Q121" s="3">
        <v>2.9</v>
      </c>
      <c r="R121" s="4">
        <v>66.571</v>
      </c>
      <c r="S121" s="3">
        <v>1.0</v>
      </c>
      <c r="T121" s="3">
        <v>2.0</v>
      </c>
    </row>
    <row r="122" ht="15.75" customHeight="1">
      <c r="A122" s="3">
        <v>69.0</v>
      </c>
      <c r="B122" s="3">
        <v>2.0</v>
      </c>
      <c r="C122" s="3">
        <v>2.0</v>
      </c>
      <c r="D122" s="3">
        <v>2.0</v>
      </c>
      <c r="E122" s="3">
        <v>1.0</v>
      </c>
      <c r="F122" s="3">
        <v>2.0</v>
      </c>
      <c r="G122" s="3">
        <v>2.0</v>
      </c>
      <c r="H122" s="3">
        <v>2.0</v>
      </c>
      <c r="I122" s="3">
        <v>2.0</v>
      </c>
      <c r="J122" s="3">
        <v>2.0</v>
      </c>
      <c r="K122" s="3">
        <v>2.0</v>
      </c>
      <c r="L122" s="3">
        <v>2.0</v>
      </c>
      <c r="M122" s="3">
        <v>2.0</v>
      </c>
      <c r="N122" s="3">
        <v>3.2</v>
      </c>
      <c r="O122" s="3">
        <v>119.0</v>
      </c>
      <c r="P122" s="3">
        <v>136.0</v>
      </c>
      <c r="Q122" s="4">
        <v>3.978</v>
      </c>
      <c r="R122" s="4">
        <v>66.571</v>
      </c>
      <c r="S122" s="3">
        <v>2.0</v>
      </c>
      <c r="T122" s="3">
        <v>2.0</v>
      </c>
    </row>
    <row r="123" ht="15.75" customHeight="1">
      <c r="A123" s="3">
        <v>72.0</v>
      </c>
      <c r="B123" s="3">
        <v>1.0</v>
      </c>
      <c r="C123" s="3">
        <v>2.0</v>
      </c>
      <c r="D123" s="3">
        <v>1.0</v>
      </c>
      <c r="E123" s="3">
        <v>1.0</v>
      </c>
      <c r="F123" s="3">
        <v>2.0</v>
      </c>
      <c r="G123" s="3">
        <v>2.0</v>
      </c>
      <c r="H123" s="3">
        <v>2.0</v>
      </c>
      <c r="I123" s="3">
        <v>1.0</v>
      </c>
      <c r="J123" s="3">
        <v>2.0</v>
      </c>
      <c r="K123" s="3">
        <v>2.0</v>
      </c>
      <c r="L123" s="3">
        <v>2.0</v>
      </c>
      <c r="M123" s="3">
        <v>2.0</v>
      </c>
      <c r="N123" s="3">
        <v>1.0</v>
      </c>
      <c r="O123" s="3">
        <v>115.0</v>
      </c>
      <c r="P123" s="3">
        <v>52.0</v>
      </c>
      <c r="Q123" s="3">
        <v>3.4</v>
      </c>
      <c r="R123" s="3">
        <v>50.0</v>
      </c>
      <c r="S123" s="3">
        <v>2.0</v>
      </c>
      <c r="T123" s="3">
        <v>2.0</v>
      </c>
    </row>
    <row r="124" ht="15.75" customHeight="1">
      <c r="A124" s="3">
        <v>78.0</v>
      </c>
      <c r="B124" s="3">
        <v>1.0</v>
      </c>
      <c r="C124" s="3">
        <v>2.0</v>
      </c>
      <c r="D124" s="3">
        <v>2.0</v>
      </c>
      <c r="E124" s="3">
        <v>1.0</v>
      </c>
      <c r="F124" s="3">
        <v>2.0</v>
      </c>
      <c r="G124" s="3">
        <v>2.0</v>
      </c>
      <c r="H124" s="3">
        <v>2.0</v>
      </c>
      <c r="I124" s="3">
        <v>2.0</v>
      </c>
      <c r="J124" s="3">
        <v>2.0</v>
      </c>
      <c r="K124" s="3">
        <v>2.0</v>
      </c>
      <c r="L124" s="3">
        <v>2.0</v>
      </c>
      <c r="M124" s="3">
        <v>2.0</v>
      </c>
      <c r="N124" s="3">
        <v>0.7</v>
      </c>
      <c r="O124" s="3">
        <v>96.0</v>
      </c>
      <c r="P124" s="3">
        <v>32.0</v>
      </c>
      <c r="Q124" s="3">
        <v>4.0</v>
      </c>
      <c r="R124" s="4">
        <v>66.571</v>
      </c>
      <c r="S124" s="3">
        <v>1.0</v>
      </c>
      <c r="T124" s="3">
        <v>2.0</v>
      </c>
    </row>
    <row r="125" ht="15.75" customHeight="1">
      <c r="B125" s="9">
        <f t="shared" ref="B125:M125" si="1">_xlfn.MODE.SNGL(B2:B124)</f>
        <v>1</v>
      </c>
      <c r="C125" s="9">
        <f t="shared" si="1"/>
        <v>2</v>
      </c>
      <c r="D125" s="9">
        <f t="shared" si="1"/>
        <v>2</v>
      </c>
      <c r="E125" s="9">
        <f t="shared" si="1"/>
        <v>1</v>
      </c>
      <c r="F125" s="9">
        <f t="shared" si="1"/>
        <v>2</v>
      </c>
      <c r="G125" s="9">
        <f t="shared" si="1"/>
        <v>2</v>
      </c>
      <c r="H125" s="9">
        <f t="shared" si="1"/>
        <v>2</v>
      </c>
      <c r="I125" s="9">
        <f t="shared" si="1"/>
        <v>2</v>
      </c>
      <c r="J125" s="9">
        <f t="shared" si="1"/>
        <v>2</v>
      </c>
      <c r="K125" s="9">
        <f t="shared" si="1"/>
        <v>2</v>
      </c>
      <c r="L125" s="9">
        <f t="shared" si="1"/>
        <v>2</v>
      </c>
      <c r="M125" s="9">
        <f t="shared" si="1"/>
        <v>2</v>
      </c>
      <c r="N125" s="72">
        <f t="shared" ref="N125:R125" si="2">AVERAGE(N2:N124)</f>
        <v>1.146211382</v>
      </c>
      <c r="O125" s="72">
        <f t="shared" si="2"/>
        <v>101.3137724</v>
      </c>
      <c r="P125" s="72">
        <f t="shared" si="2"/>
        <v>82.43801626</v>
      </c>
      <c r="Q125" s="72">
        <f t="shared" si="2"/>
        <v>3.977707317</v>
      </c>
      <c r="R125" s="72">
        <f t="shared" si="2"/>
        <v>66.5712439</v>
      </c>
      <c r="S125" s="9">
        <f t="shared" ref="S125:T125" si="3">_xlfn.MODE.SNGL(S2:S124)</f>
        <v>1</v>
      </c>
      <c r="T125" s="9">
        <f t="shared" si="3"/>
        <v>2</v>
      </c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8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</row>
    <row r="2">
      <c r="A2" s="3">
        <v>30.0</v>
      </c>
      <c r="B2" s="3">
        <v>1.0</v>
      </c>
      <c r="C2" s="3">
        <v>2.0</v>
      </c>
      <c r="D2" s="3">
        <v>2.0</v>
      </c>
      <c r="E2" s="3">
        <v>1.0</v>
      </c>
      <c r="F2" s="3">
        <v>1.0</v>
      </c>
      <c r="G2" s="3">
        <v>1.0</v>
      </c>
      <c r="H2" s="3">
        <v>2.0</v>
      </c>
      <c r="I2" s="3">
        <v>1.0</v>
      </c>
      <c r="J2" s="3">
        <v>2.0</v>
      </c>
      <c r="K2" s="3">
        <v>1.0</v>
      </c>
      <c r="L2" s="3">
        <v>1.0</v>
      </c>
      <c r="M2" s="3">
        <v>1.0</v>
      </c>
      <c r="N2" s="3">
        <v>2.5</v>
      </c>
      <c r="O2" s="3">
        <v>165.0</v>
      </c>
      <c r="P2" s="3">
        <v>64.0</v>
      </c>
      <c r="Q2" s="3">
        <v>2.8</v>
      </c>
      <c r="R2" s="4">
        <v>43.5</v>
      </c>
      <c r="S2" s="3">
        <v>2.0</v>
      </c>
      <c r="T2" s="3">
        <v>1.0</v>
      </c>
      <c r="V2" s="73" t="s">
        <v>82</v>
      </c>
      <c r="W2" s="73" t="s">
        <v>73</v>
      </c>
    </row>
    <row r="3">
      <c r="A3" s="3">
        <v>31.0</v>
      </c>
      <c r="B3" s="3">
        <v>1.0</v>
      </c>
      <c r="C3" s="3">
        <v>1.0</v>
      </c>
      <c r="D3" s="3">
        <v>2.0</v>
      </c>
      <c r="E3" s="3">
        <v>1.0</v>
      </c>
      <c r="F3" s="3">
        <v>1.0</v>
      </c>
      <c r="G3" s="3">
        <v>1.0</v>
      </c>
      <c r="H3" s="3">
        <v>2.0</v>
      </c>
      <c r="I3" s="3">
        <v>2.0</v>
      </c>
      <c r="J3" s="3">
        <v>1.0</v>
      </c>
      <c r="K3" s="3">
        <v>2.0</v>
      </c>
      <c r="L3" s="3">
        <v>2.0</v>
      </c>
      <c r="M3" s="3">
        <v>2.0</v>
      </c>
      <c r="N3" s="3">
        <v>8.0</v>
      </c>
      <c r="O3" s="4">
        <v>122.357</v>
      </c>
      <c r="P3" s="3">
        <v>101.0</v>
      </c>
      <c r="Q3" s="3">
        <v>2.2</v>
      </c>
      <c r="R3" s="4">
        <v>43.5</v>
      </c>
      <c r="S3" s="3">
        <v>2.0</v>
      </c>
      <c r="T3" s="3">
        <v>1.0</v>
      </c>
      <c r="V3" s="74" t="s">
        <v>83</v>
      </c>
      <c r="W3" s="75">
        <f>COUNT(T2:T156)</f>
        <v>155</v>
      </c>
    </row>
    <row r="4">
      <c r="A4" s="3">
        <v>33.0</v>
      </c>
      <c r="B4" s="3">
        <v>1.0</v>
      </c>
      <c r="C4" s="3">
        <v>1.0</v>
      </c>
      <c r="D4" s="3">
        <v>2.0</v>
      </c>
      <c r="E4" s="3">
        <v>1.0</v>
      </c>
      <c r="F4" s="3">
        <v>1.0</v>
      </c>
      <c r="G4" s="3">
        <v>2.0</v>
      </c>
      <c r="H4" s="3">
        <v>2.0</v>
      </c>
      <c r="I4" s="3">
        <v>2.0</v>
      </c>
      <c r="J4" s="3">
        <v>2.0</v>
      </c>
      <c r="K4" s="3">
        <v>2.0</v>
      </c>
      <c r="L4" s="3">
        <v>1.0</v>
      </c>
      <c r="M4" s="3">
        <v>2.0</v>
      </c>
      <c r="N4" s="3">
        <v>0.7</v>
      </c>
      <c r="O4" s="3">
        <v>63.0</v>
      </c>
      <c r="P4" s="3">
        <v>80.0</v>
      </c>
      <c r="Q4" s="3">
        <v>3.0</v>
      </c>
      <c r="R4" s="3">
        <v>31.0</v>
      </c>
      <c r="S4" s="3">
        <v>2.0</v>
      </c>
      <c r="T4" s="3">
        <v>1.0</v>
      </c>
      <c r="V4" s="74" t="s">
        <v>84</v>
      </c>
      <c r="W4" s="75">
        <f>COUNT(T2:T33)</f>
        <v>32</v>
      </c>
      <c r="Y4" s="18"/>
    </row>
    <row r="5">
      <c r="A5" s="3">
        <v>34.0</v>
      </c>
      <c r="B5" s="3">
        <v>1.0</v>
      </c>
      <c r="C5" s="3">
        <v>1.0</v>
      </c>
      <c r="D5" s="3">
        <v>2.0</v>
      </c>
      <c r="E5" s="3">
        <v>1.0</v>
      </c>
      <c r="F5" s="3">
        <v>1.0</v>
      </c>
      <c r="G5" s="3">
        <v>2.0</v>
      </c>
      <c r="H5" s="3">
        <v>1.0</v>
      </c>
      <c r="I5" s="3">
        <v>1.0</v>
      </c>
      <c r="J5" s="3">
        <v>2.0</v>
      </c>
      <c r="K5" s="3">
        <v>1.0</v>
      </c>
      <c r="L5" s="3">
        <v>2.0</v>
      </c>
      <c r="M5" s="3">
        <v>2.0</v>
      </c>
      <c r="N5" s="3">
        <v>2.8</v>
      </c>
      <c r="O5" s="3">
        <v>127.0</v>
      </c>
      <c r="P5" s="3">
        <v>182.0</v>
      </c>
      <c r="Q5" s="4">
        <v>3.152</v>
      </c>
      <c r="R5" s="4">
        <v>43.5</v>
      </c>
      <c r="S5" s="3">
        <v>1.0</v>
      </c>
      <c r="T5" s="3">
        <v>1.0</v>
      </c>
      <c r="V5" s="74" t="s">
        <v>85</v>
      </c>
      <c r="W5" s="75">
        <f>COUNT(T34:T156)</f>
        <v>123</v>
      </c>
      <c r="Y5" s="18"/>
    </row>
    <row r="6">
      <c r="A6" s="3">
        <v>35.0</v>
      </c>
      <c r="B6" s="3">
        <v>1.0</v>
      </c>
      <c r="C6" s="3">
        <v>1.0</v>
      </c>
      <c r="D6" s="3">
        <v>2.0</v>
      </c>
      <c r="E6" s="3">
        <v>1.0</v>
      </c>
      <c r="F6" s="3">
        <v>2.0</v>
      </c>
      <c r="G6" s="3">
        <v>2.0</v>
      </c>
      <c r="H6" s="4">
        <v>2.0</v>
      </c>
      <c r="I6" s="4">
        <v>2.0</v>
      </c>
      <c r="J6" s="3">
        <v>1.0</v>
      </c>
      <c r="K6" s="3">
        <v>1.0</v>
      </c>
      <c r="L6" s="3">
        <v>1.0</v>
      </c>
      <c r="M6" s="3">
        <v>2.0</v>
      </c>
      <c r="N6" s="3">
        <v>1.5</v>
      </c>
      <c r="O6" s="3">
        <v>138.0</v>
      </c>
      <c r="P6" s="3">
        <v>58.0</v>
      </c>
      <c r="Q6" s="3">
        <v>2.6</v>
      </c>
      <c r="R6" s="4">
        <v>43.5</v>
      </c>
      <c r="S6" s="3">
        <v>2.0</v>
      </c>
      <c r="T6" s="3">
        <v>1.0</v>
      </c>
      <c r="V6" s="74" t="s">
        <v>86</v>
      </c>
      <c r="W6" s="75">
        <f>((-W4/W3)*IMLOG2(W4/W3))+((-W5/W3)*IMLOG2(W5/W3))</f>
        <v>0.7346451527</v>
      </c>
      <c r="Y6" s="18"/>
    </row>
    <row r="7">
      <c r="A7" s="3">
        <v>37.0</v>
      </c>
      <c r="B7" s="3">
        <v>1.0</v>
      </c>
      <c r="C7" s="3">
        <v>2.0</v>
      </c>
      <c r="D7" s="3">
        <v>2.0</v>
      </c>
      <c r="E7" s="3">
        <v>1.0</v>
      </c>
      <c r="F7" s="3">
        <v>2.0</v>
      </c>
      <c r="G7" s="3">
        <v>2.0</v>
      </c>
      <c r="H7" s="3">
        <v>2.0</v>
      </c>
      <c r="I7" s="3">
        <v>2.0</v>
      </c>
      <c r="J7" s="3">
        <v>2.0</v>
      </c>
      <c r="K7" s="3">
        <v>1.0</v>
      </c>
      <c r="L7" s="3">
        <v>2.0</v>
      </c>
      <c r="M7" s="3">
        <v>2.0</v>
      </c>
      <c r="N7" s="3">
        <v>0.6</v>
      </c>
      <c r="O7" s="3">
        <v>67.0</v>
      </c>
      <c r="P7" s="3">
        <v>28.0</v>
      </c>
      <c r="Q7" s="3">
        <v>4.2</v>
      </c>
      <c r="R7" s="4">
        <v>43.5</v>
      </c>
      <c r="S7" s="3">
        <v>1.0</v>
      </c>
      <c r="T7" s="3">
        <v>1.0</v>
      </c>
      <c r="V7" s="18"/>
      <c r="W7" s="18"/>
      <c r="Y7" s="18"/>
    </row>
    <row r="8">
      <c r="A8" s="3">
        <v>38.0</v>
      </c>
      <c r="B8" s="3">
        <v>1.0</v>
      </c>
      <c r="C8" s="3">
        <v>1.0</v>
      </c>
      <c r="D8" s="3">
        <v>2.0</v>
      </c>
      <c r="E8" s="3">
        <v>1.0</v>
      </c>
      <c r="F8" s="3">
        <v>1.0</v>
      </c>
      <c r="G8" s="3">
        <v>1.0</v>
      </c>
      <c r="H8" s="3">
        <v>2.0</v>
      </c>
      <c r="I8" s="3">
        <v>1.0</v>
      </c>
      <c r="J8" s="3">
        <v>2.0</v>
      </c>
      <c r="K8" s="3">
        <v>1.0</v>
      </c>
      <c r="L8" s="3">
        <v>1.0</v>
      </c>
      <c r="M8" s="3">
        <v>1.0</v>
      </c>
      <c r="N8" s="3">
        <v>1.2</v>
      </c>
      <c r="O8" s="3">
        <v>118.0</v>
      </c>
      <c r="P8" s="3">
        <v>16.0</v>
      </c>
      <c r="Q8" s="3">
        <v>2.8</v>
      </c>
      <c r="R8" s="4">
        <v>43.5</v>
      </c>
      <c r="S8" s="3">
        <v>2.0</v>
      </c>
      <c r="T8" s="3">
        <v>1.0</v>
      </c>
      <c r="Y8" s="18"/>
    </row>
    <row r="9">
      <c r="A9" s="3">
        <v>38.0</v>
      </c>
      <c r="B9" s="3">
        <v>1.0</v>
      </c>
      <c r="C9" s="3">
        <v>1.0</v>
      </c>
      <c r="D9" s="3">
        <v>2.0</v>
      </c>
      <c r="E9" s="3">
        <v>2.0</v>
      </c>
      <c r="F9" s="3">
        <v>2.0</v>
      </c>
      <c r="G9" s="3">
        <v>2.0</v>
      </c>
      <c r="H9" s="3">
        <v>2.0</v>
      </c>
      <c r="I9" s="3">
        <v>1.0</v>
      </c>
      <c r="J9" s="3">
        <v>2.0</v>
      </c>
      <c r="K9" s="3">
        <v>2.0</v>
      </c>
      <c r="L9" s="3">
        <v>2.0</v>
      </c>
      <c r="M9" s="3">
        <v>2.0</v>
      </c>
      <c r="N9" s="3">
        <v>0.4</v>
      </c>
      <c r="O9" s="3">
        <v>243.0</v>
      </c>
      <c r="P9" s="3">
        <v>49.0</v>
      </c>
      <c r="Q9" s="3">
        <v>3.8</v>
      </c>
      <c r="R9" s="3">
        <v>90.0</v>
      </c>
      <c r="S9" s="3">
        <v>2.0</v>
      </c>
      <c r="T9" s="3">
        <v>1.0</v>
      </c>
      <c r="V9" s="76" t="s">
        <v>87</v>
      </c>
      <c r="W9" s="76" t="s">
        <v>19</v>
      </c>
      <c r="X9" s="76" t="s">
        <v>88</v>
      </c>
      <c r="Y9" s="76" t="s">
        <v>89</v>
      </c>
      <c r="Z9" s="76" t="s">
        <v>90</v>
      </c>
      <c r="AA9" s="76" t="s">
        <v>91</v>
      </c>
      <c r="AB9" s="76" t="s">
        <v>92</v>
      </c>
    </row>
    <row r="10">
      <c r="A10" s="3">
        <v>39.0</v>
      </c>
      <c r="B10" s="3">
        <v>1.0</v>
      </c>
      <c r="C10" s="3">
        <v>1.0</v>
      </c>
      <c r="D10" s="3">
        <v>1.0</v>
      </c>
      <c r="E10" s="3">
        <v>1.0</v>
      </c>
      <c r="F10" s="3">
        <v>1.0</v>
      </c>
      <c r="G10" s="3">
        <v>2.0</v>
      </c>
      <c r="H10" s="3">
        <v>2.0</v>
      </c>
      <c r="I10" s="3">
        <v>1.0</v>
      </c>
      <c r="J10" s="3">
        <v>2.0</v>
      </c>
      <c r="K10" s="3">
        <v>2.0</v>
      </c>
      <c r="L10" s="3">
        <v>2.0</v>
      </c>
      <c r="M10" s="3">
        <v>2.0</v>
      </c>
      <c r="N10" s="3">
        <v>2.3</v>
      </c>
      <c r="O10" s="3">
        <v>280.0</v>
      </c>
      <c r="P10" s="3">
        <v>98.0</v>
      </c>
      <c r="Q10" s="3">
        <v>3.8</v>
      </c>
      <c r="R10" s="3">
        <v>40.0</v>
      </c>
      <c r="S10" s="3">
        <v>1.0</v>
      </c>
      <c r="T10" s="3">
        <v>1.0</v>
      </c>
      <c r="V10" s="76" t="s">
        <v>93</v>
      </c>
      <c r="W10" s="3">
        <v>1.0</v>
      </c>
      <c r="X10" s="11">
        <f>COUNTIF(C2:C156,W10)</f>
        <v>76</v>
      </c>
      <c r="Y10" s="11">
        <f>COUNTIFS(C2:C156,C10,T2:T156,T2)</f>
        <v>20</v>
      </c>
      <c r="Z10" s="11">
        <f>COUNTIFS(C2:C156,C4,T2:T156,T34)</f>
        <v>56</v>
      </c>
      <c r="AA10" s="11">
        <v>0.831474388</v>
      </c>
      <c r="AB10" s="11">
        <v>0.013721237647577378</v>
      </c>
    </row>
    <row r="11">
      <c r="A11" s="3">
        <v>41.0</v>
      </c>
      <c r="B11" s="3">
        <v>1.0</v>
      </c>
      <c r="C11" s="3">
        <v>2.0</v>
      </c>
      <c r="D11" s="3">
        <v>2.0</v>
      </c>
      <c r="E11" s="3">
        <v>1.0</v>
      </c>
      <c r="F11" s="3">
        <v>2.0</v>
      </c>
      <c r="G11" s="3">
        <v>2.0</v>
      </c>
      <c r="H11" s="3">
        <v>2.0</v>
      </c>
      <c r="I11" s="3">
        <v>1.0</v>
      </c>
      <c r="J11" s="3">
        <v>1.0</v>
      </c>
      <c r="K11" s="3">
        <v>1.0</v>
      </c>
      <c r="L11" s="3">
        <v>2.0</v>
      </c>
      <c r="M11" s="3">
        <v>1.0</v>
      </c>
      <c r="N11" s="3">
        <v>4.2</v>
      </c>
      <c r="O11" s="3">
        <v>65.0</v>
      </c>
      <c r="P11" s="3">
        <v>120.0</v>
      </c>
      <c r="Q11" s="3">
        <v>3.4</v>
      </c>
      <c r="R11" s="4">
        <v>43.5</v>
      </c>
      <c r="S11" s="3">
        <v>2.0</v>
      </c>
      <c r="T11" s="3">
        <v>1.0</v>
      </c>
      <c r="V11" s="11"/>
      <c r="W11" s="3">
        <v>2.0</v>
      </c>
      <c r="X11" s="11">
        <f>COUNTIF(C2:C156,W11)</f>
        <v>79</v>
      </c>
      <c r="Y11" s="11">
        <f>COUNTIFS(C2:C156,B35,T2:T156,T8)</f>
        <v>12</v>
      </c>
      <c r="Z11" s="11">
        <f>COUNTIFS(C2:C156,C2,T2:T156,T34)</f>
        <v>67</v>
      </c>
      <c r="AA11" s="11">
        <v>0.6145715612236275</v>
      </c>
      <c r="AB11" s="11"/>
    </row>
    <row r="12">
      <c r="A12" s="3">
        <v>42.0</v>
      </c>
      <c r="B12" s="3">
        <v>1.0</v>
      </c>
      <c r="C12" s="3">
        <v>1.0</v>
      </c>
      <c r="D12" s="3">
        <v>2.0</v>
      </c>
      <c r="E12" s="3">
        <v>1.0</v>
      </c>
      <c r="F12" s="3">
        <v>1.0</v>
      </c>
      <c r="G12" s="3">
        <v>1.0</v>
      </c>
      <c r="H12" s="3">
        <v>2.0</v>
      </c>
      <c r="I12" s="3">
        <v>2.0</v>
      </c>
      <c r="J12" s="3">
        <v>1.0</v>
      </c>
      <c r="K12" s="3">
        <v>1.0</v>
      </c>
      <c r="L12" s="3">
        <v>2.0</v>
      </c>
      <c r="M12" s="3">
        <v>1.0</v>
      </c>
      <c r="N12" s="3">
        <v>4.6</v>
      </c>
      <c r="O12" s="4">
        <v>122.357</v>
      </c>
      <c r="P12" s="3">
        <v>55.0</v>
      </c>
      <c r="Q12" s="3">
        <v>3.3</v>
      </c>
      <c r="R12" s="4">
        <v>43.5</v>
      </c>
      <c r="S12" s="3">
        <v>2.0</v>
      </c>
      <c r="T12" s="3">
        <v>1.0</v>
      </c>
    </row>
    <row r="13">
      <c r="A13" s="3">
        <v>42.0</v>
      </c>
      <c r="B13" s="3">
        <v>1.0</v>
      </c>
      <c r="C13" s="3">
        <v>1.0</v>
      </c>
      <c r="D13" s="3">
        <v>1.0</v>
      </c>
      <c r="E13" s="3">
        <v>1.0</v>
      </c>
      <c r="F13" s="3">
        <v>1.0</v>
      </c>
      <c r="G13" s="3">
        <v>2.0</v>
      </c>
      <c r="H13" s="3">
        <v>2.0</v>
      </c>
      <c r="I13" s="3">
        <v>2.0</v>
      </c>
      <c r="J13" s="3">
        <v>2.0</v>
      </c>
      <c r="K13" s="3">
        <v>1.0</v>
      </c>
      <c r="L13" s="3">
        <v>2.0</v>
      </c>
      <c r="M13" s="3">
        <v>2.0</v>
      </c>
      <c r="N13" s="3">
        <v>0.5</v>
      </c>
      <c r="O13" s="3">
        <v>62.0</v>
      </c>
      <c r="P13" s="3">
        <v>68.0</v>
      </c>
      <c r="Q13" s="3">
        <v>3.8</v>
      </c>
      <c r="R13" s="3">
        <v>29.0</v>
      </c>
      <c r="S13" s="3">
        <v>2.0</v>
      </c>
      <c r="T13" s="3">
        <v>1.0</v>
      </c>
    </row>
    <row r="14">
      <c r="A14" s="3">
        <v>43.0</v>
      </c>
      <c r="B14" s="3">
        <v>1.0</v>
      </c>
      <c r="C14" s="3">
        <v>2.0</v>
      </c>
      <c r="D14" s="3">
        <v>2.0</v>
      </c>
      <c r="E14" s="3">
        <v>1.0</v>
      </c>
      <c r="F14" s="3">
        <v>2.0</v>
      </c>
      <c r="G14" s="3">
        <v>2.0</v>
      </c>
      <c r="H14" s="3">
        <v>2.0</v>
      </c>
      <c r="I14" s="3">
        <v>2.0</v>
      </c>
      <c r="J14" s="3">
        <v>1.0</v>
      </c>
      <c r="K14" s="3">
        <v>1.0</v>
      </c>
      <c r="L14" s="3">
        <v>1.0</v>
      </c>
      <c r="M14" s="3">
        <v>2.0</v>
      </c>
      <c r="N14" s="3">
        <v>1.2</v>
      </c>
      <c r="O14" s="3">
        <v>100.0</v>
      </c>
      <c r="P14" s="3">
        <v>19.0</v>
      </c>
      <c r="Q14" s="3">
        <v>3.1</v>
      </c>
      <c r="R14" s="3">
        <v>42.0</v>
      </c>
      <c r="S14" s="3">
        <v>2.0</v>
      </c>
      <c r="T14" s="3">
        <v>1.0</v>
      </c>
    </row>
    <row r="15">
      <c r="A15" s="3">
        <v>44.0</v>
      </c>
      <c r="B15" s="3">
        <v>1.0</v>
      </c>
      <c r="C15" s="3">
        <v>1.0</v>
      </c>
      <c r="D15" s="3">
        <v>2.0</v>
      </c>
      <c r="E15" s="3">
        <v>1.0</v>
      </c>
      <c r="F15" s="3">
        <v>1.0</v>
      </c>
      <c r="G15" s="3">
        <v>2.0</v>
      </c>
      <c r="H15" s="3">
        <v>2.0</v>
      </c>
      <c r="I15" s="3">
        <v>2.0</v>
      </c>
      <c r="J15" s="3">
        <v>1.0</v>
      </c>
      <c r="K15" s="3">
        <v>2.0</v>
      </c>
      <c r="L15" s="3">
        <v>2.0</v>
      </c>
      <c r="M15" s="3">
        <v>1.0</v>
      </c>
      <c r="N15" s="3">
        <v>0.9</v>
      </c>
      <c r="O15" s="3">
        <v>135.0</v>
      </c>
      <c r="P15" s="3">
        <v>55.0</v>
      </c>
      <c r="Q15" s="4">
        <v>3.152</v>
      </c>
      <c r="R15" s="3">
        <v>41.0</v>
      </c>
      <c r="S15" s="3">
        <v>2.0</v>
      </c>
      <c r="T15" s="3">
        <v>1.0</v>
      </c>
    </row>
    <row r="16">
      <c r="A16" s="3">
        <v>45.0</v>
      </c>
      <c r="B16" s="3">
        <v>1.0</v>
      </c>
      <c r="C16" s="3">
        <v>2.0</v>
      </c>
      <c r="D16" s="3">
        <v>2.0</v>
      </c>
      <c r="E16" s="3">
        <v>1.0</v>
      </c>
      <c r="F16" s="3">
        <v>1.0</v>
      </c>
      <c r="G16" s="3">
        <v>1.0</v>
      </c>
      <c r="H16" s="3">
        <v>2.0</v>
      </c>
      <c r="I16" s="3">
        <v>2.0</v>
      </c>
      <c r="J16" s="3">
        <v>2.0</v>
      </c>
      <c r="K16" s="3">
        <v>1.0</v>
      </c>
      <c r="L16" s="3">
        <v>1.0</v>
      </c>
      <c r="M16" s="3">
        <v>2.0</v>
      </c>
      <c r="N16" s="3">
        <v>1.9</v>
      </c>
      <c r="O16" s="4">
        <v>122.357</v>
      </c>
      <c r="P16" s="3">
        <v>114.0</v>
      </c>
      <c r="Q16" s="3">
        <v>2.4</v>
      </c>
      <c r="R16" s="4">
        <v>43.5</v>
      </c>
      <c r="S16" s="3">
        <v>2.0</v>
      </c>
      <c r="T16" s="3">
        <v>1.0</v>
      </c>
    </row>
    <row r="17">
      <c r="A17" s="3">
        <v>46.0</v>
      </c>
      <c r="B17" s="3">
        <v>1.0</v>
      </c>
      <c r="C17" s="3">
        <v>2.0</v>
      </c>
      <c r="D17" s="3">
        <v>2.0</v>
      </c>
      <c r="E17" s="3">
        <v>1.0</v>
      </c>
      <c r="F17" s="3">
        <v>1.0</v>
      </c>
      <c r="G17" s="3">
        <v>1.0</v>
      </c>
      <c r="H17" s="3">
        <v>2.0</v>
      </c>
      <c r="I17" s="3">
        <v>2.0</v>
      </c>
      <c r="J17" s="3">
        <v>2.0</v>
      </c>
      <c r="K17" s="3">
        <v>1.0</v>
      </c>
      <c r="L17" s="3">
        <v>1.0</v>
      </c>
      <c r="M17" s="3">
        <v>1.0</v>
      </c>
      <c r="N17" s="3">
        <v>7.6</v>
      </c>
      <c r="O17" s="4">
        <v>122.357</v>
      </c>
      <c r="P17" s="3">
        <v>242.0</v>
      </c>
      <c r="Q17" s="3">
        <v>3.3</v>
      </c>
      <c r="R17" s="3">
        <v>50.0</v>
      </c>
      <c r="S17" s="3">
        <v>2.0</v>
      </c>
      <c r="T17" s="3">
        <v>1.0</v>
      </c>
    </row>
    <row r="18">
      <c r="A18" s="3">
        <v>47.0</v>
      </c>
      <c r="B18" s="3">
        <v>1.0</v>
      </c>
      <c r="C18" s="3">
        <v>2.0</v>
      </c>
      <c r="D18" s="3">
        <v>2.0</v>
      </c>
      <c r="E18" s="3">
        <v>2.0</v>
      </c>
      <c r="F18" s="3">
        <v>2.0</v>
      </c>
      <c r="G18" s="3">
        <v>2.0</v>
      </c>
      <c r="H18" s="3">
        <v>2.0</v>
      </c>
      <c r="I18" s="3">
        <v>2.0</v>
      </c>
      <c r="J18" s="3">
        <v>2.0</v>
      </c>
      <c r="K18" s="3">
        <v>1.0</v>
      </c>
      <c r="L18" s="3">
        <v>2.0</v>
      </c>
      <c r="M18" s="3">
        <v>1.0</v>
      </c>
      <c r="N18" s="3">
        <v>2.0</v>
      </c>
      <c r="O18" s="3">
        <v>84.0</v>
      </c>
      <c r="P18" s="3">
        <v>23.0</v>
      </c>
      <c r="Q18" s="3">
        <v>4.2</v>
      </c>
      <c r="R18" s="3">
        <v>66.0</v>
      </c>
      <c r="S18" s="3">
        <v>2.0</v>
      </c>
      <c r="T18" s="3">
        <v>1.0</v>
      </c>
    </row>
    <row r="19">
      <c r="A19" s="3">
        <v>47.0</v>
      </c>
      <c r="B19" s="3">
        <v>1.0</v>
      </c>
      <c r="C19" s="3">
        <v>2.0</v>
      </c>
      <c r="D19" s="3">
        <v>2.0</v>
      </c>
      <c r="E19" s="3">
        <v>1.0</v>
      </c>
      <c r="F19" s="3">
        <v>1.0</v>
      </c>
      <c r="G19" s="3">
        <v>2.0</v>
      </c>
      <c r="H19" s="3">
        <v>2.0</v>
      </c>
      <c r="I19" s="3">
        <v>1.0</v>
      </c>
      <c r="J19" s="3">
        <v>2.0</v>
      </c>
      <c r="K19" s="3">
        <v>2.0</v>
      </c>
      <c r="L19" s="3">
        <v>1.0</v>
      </c>
      <c r="M19" s="3">
        <v>1.0</v>
      </c>
      <c r="N19" s="3">
        <v>1.7</v>
      </c>
      <c r="O19" s="3">
        <v>86.0</v>
      </c>
      <c r="P19" s="3">
        <v>20.0</v>
      </c>
      <c r="Q19" s="3">
        <v>2.1</v>
      </c>
      <c r="R19" s="3">
        <v>46.0</v>
      </c>
      <c r="S19" s="3">
        <v>2.0</v>
      </c>
      <c r="T19" s="3">
        <v>1.0</v>
      </c>
    </row>
    <row r="20">
      <c r="A20" s="3">
        <v>47.0</v>
      </c>
      <c r="B20" s="3">
        <v>1.0</v>
      </c>
      <c r="C20" s="3">
        <v>2.0</v>
      </c>
      <c r="D20" s="3">
        <v>2.0</v>
      </c>
      <c r="E20" s="3">
        <v>1.0</v>
      </c>
      <c r="F20" s="3">
        <v>1.0</v>
      </c>
      <c r="G20" s="3">
        <v>2.0</v>
      </c>
      <c r="H20" s="3">
        <v>2.0</v>
      </c>
      <c r="I20" s="3">
        <v>1.0</v>
      </c>
      <c r="J20" s="3">
        <v>2.0</v>
      </c>
      <c r="K20" s="3">
        <v>1.0</v>
      </c>
      <c r="L20" s="3">
        <v>1.0</v>
      </c>
      <c r="M20" s="3">
        <v>1.0</v>
      </c>
      <c r="N20" s="3">
        <v>1.0</v>
      </c>
      <c r="O20" s="3">
        <v>166.0</v>
      </c>
      <c r="P20" s="3">
        <v>30.0</v>
      </c>
      <c r="Q20" s="3">
        <v>2.6</v>
      </c>
      <c r="R20" s="3">
        <v>31.0</v>
      </c>
      <c r="S20" s="3">
        <v>2.0</v>
      </c>
      <c r="T20" s="3">
        <v>1.0</v>
      </c>
    </row>
    <row r="21" ht="15.75" customHeight="1">
      <c r="A21" s="3">
        <v>48.0</v>
      </c>
      <c r="B21" s="3">
        <v>1.0</v>
      </c>
      <c r="C21" s="3">
        <v>1.0</v>
      </c>
      <c r="D21" s="3">
        <v>2.0</v>
      </c>
      <c r="E21" s="3">
        <v>1.0</v>
      </c>
      <c r="F21" s="3">
        <v>1.0</v>
      </c>
      <c r="G21" s="3">
        <v>2.0</v>
      </c>
      <c r="H21" s="3">
        <v>2.0</v>
      </c>
      <c r="I21" s="3">
        <v>1.0</v>
      </c>
      <c r="J21" s="3">
        <v>2.0</v>
      </c>
      <c r="K21" s="3">
        <v>1.0</v>
      </c>
      <c r="L21" s="3">
        <v>1.0</v>
      </c>
      <c r="M21" s="3">
        <v>1.0</v>
      </c>
      <c r="N21" s="3">
        <v>4.8</v>
      </c>
      <c r="O21" s="3">
        <v>123.0</v>
      </c>
      <c r="P21" s="3">
        <v>157.0</v>
      </c>
      <c r="Q21" s="3">
        <v>2.7</v>
      </c>
      <c r="R21" s="3">
        <v>31.0</v>
      </c>
      <c r="S21" s="3">
        <v>2.0</v>
      </c>
      <c r="T21" s="3">
        <v>1.0</v>
      </c>
    </row>
    <row r="22" ht="15.75" customHeight="1">
      <c r="A22" s="3">
        <v>49.0</v>
      </c>
      <c r="B22" s="3">
        <v>1.0</v>
      </c>
      <c r="C22" s="3">
        <v>1.0</v>
      </c>
      <c r="D22" s="3">
        <v>2.0</v>
      </c>
      <c r="E22" s="3">
        <v>1.0</v>
      </c>
      <c r="F22" s="3">
        <v>1.0</v>
      </c>
      <c r="G22" s="3">
        <v>2.0</v>
      </c>
      <c r="H22" s="3">
        <v>2.0</v>
      </c>
      <c r="I22" s="3">
        <v>2.0</v>
      </c>
      <c r="J22" s="3">
        <v>1.0</v>
      </c>
      <c r="K22" s="3">
        <v>1.0</v>
      </c>
      <c r="L22" s="3">
        <v>2.0</v>
      </c>
      <c r="M22" s="3">
        <v>2.0</v>
      </c>
      <c r="N22" s="3">
        <v>1.4</v>
      </c>
      <c r="O22" s="3">
        <v>85.0</v>
      </c>
      <c r="P22" s="3">
        <v>70.0</v>
      </c>
      <c r="Q22" s="3">
        <v>3.5</v>
      </c>
      <c r="R22" s="3">
        <v>35.0</v>
      </c>
      <c r="S22" s="3">
        <v>2.0</v>
      </c>
      <c r="T22" s="3">
        <v>1.0</v>
      </c>
    </row>
    <row r="23" ht="15.75" customHeight="1">
      <c r="A23" s="3">
        <v>50.0</v>
      </c>
      <c r="B23" s="3">
        <v>1.0</v>
      </c>
      <c r="C23" s="3">
        <v>2.0</v>
      </c>
      <c r="D23" s="3">
        <v>2.0</v>
      </c>
      <c r="E23" s="3">
        <v>1.0</v>
      </c>
      <c r="F23" s="3">
        <v>2.0</v>
      </c>
      <c r="G23" s="3">
        <v>2.0</v>
      </c>
      <c r="H23" s="3">
        <v>2.0</v>
      </c>
      <c r="I23" s="3">
        <v>1.0</v>
      </c>
      <c r="J23" s="3">
        <v>1.0</v>
      </c>
      <c r="K23" s="3">
        <v>2.0</v>
      </c>
      <c r="L23" s="3">
        <v>1.0</v>
      </c>
      <c r="M23" s="3">
        <v>1.0</v>
      </c>
      <c r="N23" s="3">
        <v>2.8</v>
      </c>
      <c r="O23" s="3">
        <v>155.0</v>
      </c>
      <c r="P23" s="3">
        <v>75.0</v>
      </c>
      <c r="Q23" s="3">
        <v>2.4</v>
      </c>
      <c r="R23" s="3">
        <v>32.0</v>
      </c>
      <c r="S23" s="3">
        <v>2.0</v>
      </c>
      <c r="T23" s="3">
        <v>1.0</v>
      </c>
    </row>
    <row r="24" ht="15.75" customHeight="1">
      <c r="A24" s="3">
        <v>51.0</v>
      </c>
      <c r="B24" s="3">
        <v>1.0</v>
      </c>
      <c r="C24" s="3">
        <v>1.0</v>
      </c>
      <c r="D24" s="3">
        <v>2.0</v>
      </c>
      <c r="E24" s="3">
        <v>1.0</v>
      </c>
      <c r="F24" s="3">
        <v>2.0</v>
      </c>
      <c r="G24" s="3">
        <v>1.0</v>
      </c>
      <c r="H24" s="3">
        <v>2.0</v>
      </c>
      <c r="I24" s="3">
        <v>2.0</v>
      </c>
      <c r="J24" s="3">
        <v>1.0</v>
      </c>
      <c r="K24" s="3">
        <v>1.0</v>
      </c>
      <c r="L24" s="3">
        <v>2.0</v>
      </c>
      <c r="M24" s="3">
        <v>2.0</v>
      </c>
      <c r="N24" s="4">
        <v>2.543</v>
      </c>
      <c r="O24" s="4">
        <v>122.357</v>
      </c>
      <c r="P24" s="4">
        <v>99.833</v>
      </c>
      <c r="Q24" s="4">
        <v>3.152</v>
      </c>
      <c r="R24" s="4">
        <v>43.5</v>
      </c>
      <c r="S24" s="3">
        <v>1.0</v>
      </c>
      <c r="T24" s="3">
        <v>1.0</v>
      </c>
    </row>
    <row r="25" ht="15.75" customHeight="1">
      <c r="A25" s="3">
        <v>54.0</v>
      </c>
      <c r="B25" s="3">
        <v>1.0</v>
      </c>
      <c r="C25" s="3">
        <v>1.0</v>
      </c>
      <c r="D25" s="3">
        <v>2.0</v>
      </c>
      <c r="E25" s="3">
        <v>1.0</v>
      </c>
      <c r="F25" s="3">
        <v>1.0</v>
      </c>
      <c r="G25" s="3">
        <v>2.0</v>
      </c>
      <c r="H25" s="4">
        <v>2.0</v>
      </c>
      <c r="I25" s="4">
        <v>2.0</v>
      </c>
      <c r="J25" s="3">
        <v>1.0</v>
      </c>
      <c r="K25" s="3">
        <v>2.0</v>
      </c>
      <c r="L25" s="3">
        <v>1.0</v>
      </c>
      <c r="M25" s="3">
        <v>2.0</v>
      </c>
      <c r="N25" s="3">
        <v>3.9</v>
      </c>
      <c r="O25" s="3">
        <v>120.0</v>
      </c>
      <c r="P25" s="3">
        <v>28.0</v>
      </c>
      <c r="Q25" s="3">
        <v>3.5</v>
      </c>
      <c r="R25" s="3">
        <v>43.0</v>
      </c>
      <c r="S25" s="3">
        <v>2.0</v>
      </c>
      <c r="T25" s="3">
        <v>1.0</v>
      </c>
    </row>
    <row r="26" ht="15.75" customHeight="1">
      <c r="A26" s="3">
        <v>56.0</v>
      </c>
      <c r="B26" s="3">
        <v>1.0</v>
      </c>
      <c r="C26" s="3">
        <v>1.0</v>
      </c>
      <c r="D26" s="3">
        <v>2.0</v>
      </c>
      <c r="E26" s="3">
        <v>1.0</v>
      </c>
      <c r="F26" s="3">
        <v>1.0</v>
      </c>
      <c r="G26" s="3">
        <v>1.0</v>
      </c>
      <c r="H26" s="3">
        <v>1.0</v>
      </c>
      <c r="I26" s="3">
        <v>1.0</v>
      </c>
      <c r="J26" s="3">
        <v>2.0</v>
      </c>
      <c r="K26" s="3">
        <v>1.0</v>
      </c>
      <c r="L26" s="3">
        <v>2.0</v>
      </c>
      <c r="M26" s="3">
        <v>2.0</v>
      </c>
      <c r="N26" s="3">
        <v>2.9</v>
      </c>
      <c r="O26" s="3">
        <v>90.0</v>
      </c>
      <c r="P26" s="3">
        <v>153.0</v>
      </c>
      <c r="Q26" s="3">
        <v>4.0</v>
      </c>
      <c r="R26" s="4">
        <v>43.5</v>
      </c>
      <c r="S26" s="3">
        <v>2.0</v>
      </c>
      <c r="T26" s="3">
        <v>1.0</v>
      </c>
    </row>
    <row r="27" ht="15.75" customHeight="1">
      <c r="A27" s="3">
        <v>57.0</v>
      </c>
      <c r="B27" s="3">
        <v>1.0</v>
      </c>
      <c r="C27" s="3">
        <v>2.0</v>
      </c>
      <c r="D27" s="3">
        <v>2.0</v>
      </c>
      <c r="E27" s="3">
        <v>1.0</v>
      </c>
      <c r="F27" s="3">
        <v>1.0</v>
      </c>
      <c r="G27" s="3">
        <v>1.0</v>
      </c>
      <c r="H27" s="3">
        <v>2.0</v>
      </c>
      <c r="I27" s="3">
        <v>2.0</v>
      </c>
      <c r="J27" s="3">
        <v>2.0</v>
      </c>
      <c r="K27" s="3">
        <v>1.0</v>
      </c>
      <c r="L27" s="3">
        <v>1.0</v>
      </c>
      <c r="M27" s="3">
        <v>2.0</v>
      </c>
      <c r="N27" s="3">
        <v>4.1</v>
      </c>
      <c r="O27" s="4">
        <v>122.357</v>
      </c>
      <c r="P27" s="3">
        <v>48.0</v>
      </c>
      <c r="Q27" s="3">
        <v>2.6</v>
      </c>
      <c r="R27" s="3">
        <v>73.0</v>
      </c>
      <c r="S27" s="3">
        <v>1.0</v>
      </c>
      <c r="T27" s="3">
        <v>1.0</v>
      </c>
    </row>
    <row r="28" ht="15.75" customHeight="1">
      <c r="A28" s="3">
        <v>57.0</v>
      </c>
      <c r="B28" s="3">
        <v>1.0</v>
      </c>
      <c r="C28" s="3">
        <v>1.0</v>
      </c>
      <c r="D28" s="3">
        <v>2.0</v>
      </c>
      <c r="E28" s="3">
        <v>1.0</v>
      </c>
      <c r="F28" s="3">
        <v>1.0</v>
      </c>
      <c r="G28" s="3">
        <v>2.0</v>
      </c>
      <c r="H28" s="3">
        <v>2.0</v>
      </c>
      <c r="I28" s="3">
        <v>2.0</v>
      </c>
      <c r="J28" s="3">
        <v>2.0</v>
      </c>
      <c r="K28" s="3">
        <v>1.0</v>
      </c>
      <c r="L28" s="3">
        <v>1.0</v>
      </c>
      <c r="M28" s="3">
        <v>2.0</v>
      </c>
      <c r="N28" s="3">
        <v>4.6</v>
      </c>
      <c r="O28" s="3">
        <v>82.0</v>
      </c>
      <c r="P28" s="3">
        <v>55.0</v>
      </c>
      <c r="Q28" s="3">
        <v>3.3</v>
      </c>
      <c r="R28" s="3">
        <v>30.0</v>
      </c>
      <c r="S28" s="3">
        <v>2.0</v>
      </c>
      <c r="T28" s="3">
        <v>1.0</v>
      </c>
    </row>
    <row r="29" ht="15.75" customHeight="1">
      <c r="A29" s="3">
        <v>58.0</v>
      </c>
      <c r="B29" s="3">
        <v>1.0</v>
      </c>
      <c r="C29" s="3">
        <v>2.0</v>
      </c>
      <c r="D29" s="3">
        <v>2.0</v>
      </c>
      <c r="E29" s="3">
        <v>1.0</v>
      </c>
      <c r="F29" s="3">
        <v>2.0</v>
      </c>
      <c r="G29" s="3">
        <v>2.0</v>
      </c>
      <c r="H29" s="3">
        <v>1.0</v>
      </c>
      <c r="I29" s="3">
        <v>1.0</v>
      </c>
      <c r="J29" s="3">
        <v>1.0</v>
      </c>
      <c r="K29" s="3">
        <v>1.0</v>
      </c>
      <c r="L29" s="3">
        <v>2.0</v>
      </c>
      <c r="M29" s="3">
        <v>2.0</v>
      </c>
      <c r="N29" s="3">
        <v>2.0</v>
      </c>
      <c r="O29" s="3">
        <v>167.0</v>
      </c>
      <c r="P29" s="3">
        <v>242.0</v>
      </c>
      <c r="Q29" s="3">
        <v>3.3</v>
      </c>
      <c r="R29" s="4">
        <v>43.5</v>
      </c>
      <c r="S29" s="3">
        <v>1.0</v>
      </c>
      <c r="T29" s="3">
        <v>1.0</v>
      </c>
    </row>
    <row r="30" ht="15.75" customHeight="1">
      <c r="A30" s="3">
        <v>59.0</v>
      </c>
      <c r="B30" s="3">
        <v>1.0</v>
      </c>
      <c r="C30" s="3">
        <v>1.0</v>
      </c>
      <c r="D30" s="3">
        <v>2.0</v>
      </c>
      <c r="E30" s="3">
        <v>1.0</v>
      </c>
      <c r="F30" s="3">
        <v>1.0</v>
      </c>
      <c r="G30" s="3">
        <v>2.0</v>
      </c>
      <c r="H30" s="3">
        <v>2.0</v>
      </c>
      <c r="I30" s="3">
        <v>1.0</v>
      </c>
      <c r="J30" s="3">
        <v>1.0</v>
      </c>
      <c r="K30" s="3">
        <v>1.0</v>
      </c>
      <c r="L30" s="3">
        <v>2.0</v>
      </c>
      <c r="M30" s="3">
        <v>2.0</v>
      </c>
      <c r="N30" s="3">
        <v>1.5</v>
      </c>
      <c r="O30" s="3">
        <v>107.0</v>
      </c>
      <c r="P30" s="3">
        <v>157.0</v>
      </c>
      <c r="Q30" s="3">
        <v>3.6</v>
      </c>
      <c r="R30" s="3">
        <v>38.0</v>
      </c>
      <c r="S30" s="3">
        <v>2.0</v>
      </c>
      <c r="T30" s="3">
        <v>1.0</v>
      </c>
    </row>
    <row r="31" ht="15.75" customHeight="1">
      <c r="A31" s="3">
        <v>61.0</v>
      </c>
      <c r="B31" s="3">
        <v>1.0</v>
      </c>
      <c r="C31" s="3">
        <v>1.0</v>
      </c>
      <c r="D31" s="3">
        <v>2.0</v>
      </c>
      <c r="E31" s="3">
        <v>1.0</v>
      </c>
      <c r="F31" s="3">
        <v>1.0</v>
      </c>
      <c r="G31" s="3">
        <v>2.0</v>
      </c>
      <c r="H31" s="4">
        <v>2.0</v>
      </c>
      <c r="I31" s="4">
        <v>2.0</v>
      </c>
      <c r="J31" s="3">
        <v>2.0</v>
      </c>
      <c r="K31" s="3">
        <v>1.0</v>
      </c>
      <c r="L31" s="3">
        <v>2.0</v>
      </c>
      <c r="M31" s="3">
        <v>2.0</v>
      </c>
      <c r="N31" s="4">
        <v>2.543</v>
      </c>
      <c r="O31" s="4">
        <v>122.357</v>
      </c>
      <c r="P31" s="4">
        <v>99.833</v>
      </c>
      <c r="Q31" s="4">
        <v>3.152</v>
      </c>
      <c r="R31" s="4">
        <v>43.5</v>
      </c>
      <c r="S31" s="3">
        <v>2.0</v>
      </c>
      <c r="T31" s="3">
        <v>1.0</v>
      </c>
    </row>
    <row r="32" ht="15.75" customHeight="1">
      <c r="A32" s="3">
        <v>62.0</v>
      </c>
      <c r="B32" s="3">
        <v>1.0</v>
      </c>
      <c r="C32" s="3">
        <v>1.0</v>
      </c>
      <c r="D32" s="3">
        <v>2.0</v>
      </c>
      <c r="E32" s="3">
        <v>1.0</v>
      </c>
      <c r="F32" s="3">
        <v>1.0</v>
      </c>
      <c r="G32" s="3">
        <v>2.0</v>
      </c>
      <c r="H32" s="4">
        <v>2.0</v>
      </c>
      <c r="I32" s="4">
        <v>2.0</v>
      </c>
      <c r="J32" s="3">
        <v>2.0</v>
      </c>
      <c r="K32" s="3">
        <v>2.0</v>
      </c>
      <c r="L32" s="3">
        <v>2.0</v>
      </c>
      <c r="M32" s="3">
        <v>2.0</v>
      </c>
      <c r="N32" s="3">
        <v>1.0</v>
      </c>
      <c r="O32" s="4">
        <v>122.357</v>
      </c>
      <c r="P32" s="3">
        <v>60.0</v>
      </c>
      <c r="Q32" s="4">
        <v>3.152</v>
      </c>
      <c r="R32" s="4">
        <v>43.5</v>
      </c>
      <c r="S32" s="3">
        <v>1.0</v>
      </c>
      <c r="T32" s="3">
        <v>1.0</v>
      </c>
    </row>
    <row r="33" ht="15.75" customHeight="1">
      <c r="A33" s="3">
        <v>70.0</v>
      </c>
      <c r="B33" s="3">
        <v>1.0</v>
      </c>
      <c r="C33" s="3">
        <v>1.0</v>
      </c>
      <c r="D33" s="3">
        <v>2.0</v>
      </c>
      <c r="E33" s="3">
        <v>1.0</v>
      </c>
      <c r="F33" s="3">
        <v>1.0</v>
      </c>
      <c r="G33" s="3">
        <v>1.0</v>
      </c>
      <c r="H33" s="4">
        <v>2.0</v>
      </c>
      <c r="I33" s="4">
        <v>2.0</v>
      </c>
      <c r="J33" s="4">
        <v>2.0</v>
      </c>
      <c r="K33" s="4">
        <v>1.0</v>
      </c>
      <c r="L33" s="4">
        <v>2.0</v>
      </c>
      <c r="M33" s="4">
        <v>2.0</v>
      </c>
      <c r="N33" s="3">
        <v>1.7</v>
      </c>
      <c r="O33" s="3">
        <v>109.0</v>
      </c>
      <c r="P33" s="3">
        <v>528.0</v>
      </c>
      <c r="Q33" s="3">
        <v>2.8</v>
      </c>
      <c r="R33" s="3">
        <v>35.0</v>
      </c>
      <c r="S33" s="3">
        <v>2.0</v>
      </c>
      <c r="T33" s="3">
        <v>1.0</v>
      </c>
    </row>
    <row r="34" ht="15.75" customHeight="1">
      <c r="A34" s="3">
        <v>7.0</v>
      </c>
      <c r="B34" s="3">
        <v>1.0</v>
      </c>
      <c r="C34" s="3">
        <v>2.0</v>
      </c>
      <c r="D34" s="3">
        <v>2.0</v>
      </c>
      <c r="E34" s="3">
        <v>2.0</v>
      </c>
      <c r="F34" s="3">
        <v>2.0</v>
      </c>
      <c r="G34" s="3">
        <v>2.0</v>
      </c>
      <c r="H34" s="3">
        <v>2.0</v>
      </c>
      <c r="I34" s="3">
        <v>1.0</v>
      </c>
      <c r="J34" s="3">
        <v>1.0</v>
      </c>
      <c r="K34" s="3">
        <v>2.0</v>
      </c>
      <c r="L34" s="3">
        <v>2.0</v>
      </c>
      <c r="M34" s="3">
        <v>2.0</v>
      </c>
      <c r="N34" s="3">
        <v>0.7</v>
      </c>
      <c r="O34" s="3">
        <v>256.0</v>
      </c>
      <c r="P34" s="3">
        <v>25.0</v>
      </c>
      <c r="Q34" s="3">
        <v>4.2</v>
      </c>
      <c r="R34" s="4">
        <v>66.571</v>
      </c>
      <c r="S34" s="3">
        <v>2.0</v>
      </c>
      <c r="T34" s="3">
        <v>2.0</v>
      </c>
    </row>
    <row r="35" ht="15.75" customHeight="1">
      <c r="A35" s="3">
        <v>20.0</v>
      </c>
      <c r="B35" s="3">
        <v>2.0</v>
      </c>
      <c r="C35" s="3">
        <v>1.0</v>
      </c>
      <c r="D35" s="3">
        <v>2.0</v>
      </c>
      <c r="E35" s="3">
        <v>1.0</v>
      </c>
      <c r="F35" s="3">
        <v>1.0</v>
      </c>
      <c r="G35" s="3">
        <v>1.0</v>
      </c>
      <c r="H35" s="3">
        <v>1.0</v>
      </c>
      <c r="I35" s="3">
        <v>1.0</v>
      </c>
      <c r="J35" s="3">
        <v>1.0</v>
      </c>
      <c r="K35" s="3">
        <v>1.0</v>
      </c>
      <c r="L35" s="3">
        <v>2.0</v>
      </c>
      <c r="M35" s="3">
        <v>2.0</v>
      </c>
      <c r="N35" s="3">
        <v>2.3</v>
      </c>
      <c r="O35" s="3">
        <v>150.0</v>
      </c>
      <c r="P35" s="3">
        <v>68.0</v>
      </c>
      <c r="Q35" s="3">
        <v>3.9</v>
      </c>
      <c r="R35" s="4">
        <v>66.571</v>
      </c>
      <c r="S35" s="3">
        <v>1.0</v>
      </c>
      <c r="T35" s="3">
        <v>2.0</v>
      </c>
    </row>
    <row r="36" ht="15.75" customHeight="1">
      <c r="A36" s="3">
        <v>20.0</v>
      </c>
      <c r="B36" s="3">
        <v>1.0</v>
      </c>
      <c r="C36" s="3">
        <v>1.0</v>
      </c>
      <c r="D36" s="3">
        <v>2.0</v>
      </c>
      <c r="E36" s="3">
        <v>1.0</v>
      </c>
      <c r="F36" s="3">
        <v>1.0</v>
      </c>
      <c r="G36" s="3">
        <v>1.0</v>
      </c>
      <c r="H36" s="3">
        <v>2.0</v>
      </c>
      <c r="I36" s="3">
        <v>2.0</v>
      </c>
      <c r="J36" s="3">
        <v>2.0</v>
      </c>
      <c r="K36" s="3">
        <v>1.0</v>
      </c>
      <c r="L36" s="3">
        <v>1.0</v>
      </c>
      <c r="M36" s="3">
        <v>2.0</v>
      </c>
      <c r="N36" s="3">
        <v>1.0</v>
      </c>
      <c r="O36" s="3">
        <v>160.0</v>
      </c>
      <c r="P36" s="3">
        <v>118.0</v>
      </c>
      <c r="Q36" s="3">
        <v>2.9</v>
      </c>
      <c r="R36" s="3">
        <v>23.0</v>
      </c>
      <c r="S36" s="3">
        <v>2.0</v>
      </c>
      <c r="T36" s="3">
        <v>2.0</v>
      </c>
    </row>
    <row r="37" ht="15.75" customHeight="1">
      <c r="A37" s="3">
        <v>20.0</v>
      </c>
      <c r="B37" s="3">
        <v>1.0</v>
      </c>
      <c r="C37" s="3">
        <v>1.0</v>
      </c>
      <c r="D37" s="3">
        <v>2.0</v>
      </c>
      <c r="E37" s="3">
        <v>2.0</v>
      </c>
      <c r="F37" s="3">
        <v>2.0</v>
      </c>
      <c r="G37" s="3">
        <v>2.0</v>
      </c>
      <c r="H37" s="3">
        <v>2.0</v>
      </c>
      <c r="I37" s="4">
        <v>2.0</v>
      </c>
      <c r="J37" s="3">
        <v>2.0</v>
      </c>
      <c r="K37" s="3">
        <v>2.0</v>
      </c>
      <c r="L37" s="3">
        <v>2.0</v>
      </c>
      <c r="M37" s="3">
        <v>2.0</v>
      </c>
      <c r="N37" s="3">
        <v>0.9</v>
      </c>
      <c r="O37" s="3">
        <v>89.0</v>
      </c>
      <c r="P37" s="3">
        <v>152.0</v>
      </c>
      <c r="Q37" s="3">
        <v>4.0</v>
      </c>
      <c r="R37" s="4">
        <v>66.571</v>
      </c>
      <c r="S37" s="3">
        <v>2.0</v>
      </c>
      <c r="T37" s="3">
        <v>2.0</v>
      </c>
    </row>
    <row r="38" ht="15.75" customHeight="1">
      <c r="A38" s="3">
        <v>22.0</v>
      </c>
      <c r="B38" s="3">
        <v>2.0</v>
      </c>
      <c r="C38" s="3">
        <v>2.0</v>
      </c>
      <c r="D38" s="3">
        <v>1.0</v>
      </c>
      <c r="E38" s="3">
        <v>1.0</v>
      </c>
      <c r="F38" s="3">
        <v>2.0</v>
      </c>
      <c r="G38" s="3">
        <v>2.0</v>
      </c>
      <c r="H38" s="3">
        <v>2.0</v>
      </c>
      <c r="I38" s="3">
        <v>2.0</v>
      </c>
      <c r="J38" s="3">
        <v>2.0</v>
      </c>
      <c r="K38" s="3">
        <v>2.0</v>
      </c>
      <c r="L38" s="3">
        <v>2.0</v>
      </c>
      <c r="M38" s="3">
        <v>2.0</v>
      </c>
      <c r="N38" s="3">
        <v>0.9</v>
      </c>
      <c r="O38" s="3">
        <v>48.0</v>
      </c>
      <c r="P38" s="3">
        <v>20.0</v>
      </c>
      <c r="Q38" s="3">
        <v>4.2</v>
      </c>
      <c r="R38" s="3">
        <v>64.0</v>
      </c>
      <c r="S38" s="3">
        <v>1.0</v>
      </c>
      <c r="T38" s="3">
        <v>2.0</v>
      </c>
    </row>
    <row r="39" ht="15.75" customHeight="1">
      <c r="A39" s="3">
        <v>22.0</v>
      </c>
      <c r="B39" s="3">
        <v>1.0</v>
      </c>
      <c r="C39" s="3">
        <v>2.0</v>
      </c>
      <c r="D39" s="3">
        <v>2.0</v>
      </c>
      <c r="E39" s="3">
        <v>2.0</v>
      </c>
      <c r="F39" s="3">
        <v>2.0</v>
      </c>
      <c r="G39" s="3">
        <v>2.0</v>
      </c>
      <c r="H39" s="3">
        <v>2.0</v>
      </c>
      <c r="I39" s="3">
        <v>2.0</v>
      </c>
      <c r="J39" s="3">
        <v>2.0</v>
      </c>
      <c r="K39" s="3">
        <v>2.0</v>
      </c>
      <c r="L39" s="3">
        <v>2.0</v>
      </c>
      <c r="M39" s="3">
        <v>2.0</v>
      </c>
      <c r="N39" s="3">
        <v>0.7</v>
      </c>
      <c r="O39" s="4">
        <v>101.314</v>
      </c>
      <c r="P39" s="3">
        <v>24.0</v>
      </c>
      <c r="Q39" s="4">
        <v>3.978</v>
      </c>
      <c r="R39" s="4">
        <v>66.571</v>
      </c>
      <c r="S39" s="3">
        <v>2.0</v>
      </c>
      <c r="T39" s="3">
        <v>2.0</v>
      </c>
    </row>
    <row r="40" ht="15.75" customHeight="1">
      <c r="A40" s="3">
        <v>23.0</v>
      </c>
      <c r="B40" s="3">
        <v>1.0</v>
      </c>
      <c r="C40" s="3">
        <v>2.0</v>
      </c>
      <c r="D40" s="3">
        <v>2.0</v>
      </c>
      <c r="E40" s="3">
        <v>2.0</v>
      </c>
      <c r="F40" s="3">
        <v>2.0</v>
      </c>
      <c r="G40" s="3">
        <v>2.0</v>
      </c>
      <c r="H40" s="3">
        <v>2.0</v>
      </c>
      <c r="I40" s="3">
        <v>2.0</v>
      </c>
      <c r="J40" s="3">
        <v>2.0</v>
      </c>
      <c r="K40" s="3">
        <v>2.0</v>
      </c>
      <c r="L40" s="3">
        <v>2.0</v>
      </c>
      <c r="M40" s="3">
        <v>2.0</v>
      </c>
      <c r="N40" s="3">
        <v>1.0</v>
      </c>
      <c r="O40" s="4">
        <v>101.314</v>
      </c>
      <c r="P40" s="4">
        <v>82.438</v>
      </c>
      <c r="Q40" s="4">
        <v>3.978</v>
      </c>
      <c r="R40" s="4">
        <v>66.571</v>
      </c>
      <c r="S40" s="3">
        <v>1.0</v>
      </c>
      <c r="T40" s="3">
        <v>2.0</v>
      </c>
    </row>
    <row r="41" ht="15.75" customHeight="1">
      <c r="A41" s="3">
        <v>23.0</v>
      </c>
      <c r="B41" s="3">
        <v>1.0</v>
      </c>
      <c r="C41" s="3">
        <v>2.0</v>
      </c>
      <c r="D41" s="3">
        <v>2.0</v>
      </c>
      <c r="E41" s="3">
        <v>1.0</v>
      </c>
      <c r="F41" s="3">
        <v>1.0</v>
      </c>
      <c r="G41" s="3">
        <v>1.0</v>
      </c>
      <c r="H41" s="3">
        <v>2.0</v>
      </c>
      <c r="I41" s="3">
        <v>2.0</v>
      </c>
      <c r="J41" s="3">
        <v>1.0</v>
      </c>
      <c r="K41" s="3">
        <v>2.0</v>
      </c>
      <c r="L41" s="3">
        <v>2.0</v>
      </c>
      <c r="M41" s="3">
        <v>2.0</v>
      </c>
      <c r="N41" s="3">
        <v>1.3</v>
      </c>
      <c r="O41" s="3">
        <v>194.0</v>
      </c>
      <c r="P41" s="3">
        <v>150.0</v>
      </c>
      <c r="Q41" s="3">
        <v>4.1</v>
      </c>
      <c r="R41" s="3">
        <v>90.0</v>
      </c>
      <c r="S41" s="3">
        <v>1.0</v>
      </c>
      <c r="T41" s="3">
        <v>2.0</v>
      </c>
    </row>
    <row r="42" ht="15.75" customHeight="1">
      <c r="A42" s="3">
        <v>23.0</v>
      </c>
      <c r="B42" s="3">
        <v>1.0</v>
      </c>
      <c r="C42" s="3">
        <v>2.0</v>
      </c>
      <c r="D42" s="3">
        <v>2.0</v>
      </c>
      <c r="E42" s="3">
        <v>2.0</v>
      </c>
      <c r="F42" s="3">
        <v>2.0</v>
      </c>
      <c r="G42" s="3">
        <v>2.0</v>
      </c>
      <c r="H42" s="4">
        <v>2.0</v>
      </c>
      <c r="I42" s="4">
        <v>2.0</v>
      </c>
      <c r="J42" s="4">
        <v>2.0</v>
      </c>
      <c r="K42" s="4">
        <v>2.0</v>
      </c>
      <c r="L42" s="4">
        <v>2.0</v>
      </c>
      <c r="M42" s="4">
        <v>2.0</v>
      </c>
      <c r="N42" s="3">
        <v>4.6</v>
      </c>
      <c r="O42" s="3">
        <v>56.0</v>
      </c>
      <c r="P42" s="3">
        <v>16.0</v>
      </c>
      <c r="Q42" s="3">
        <v>4.6</v>
      </c>
      <c r="R42" s="4">
        <v>66.571</v>
      </c>
      <c r="S42" s="3">
        <v>1.0</v>
      </c>
      <c r="T42" s="3">
        <v>2.0</v>
      </c>
    </row>
    <row r="43" ht="15.75" customHeight="1">
      <c r="A43" s="3">
        <v>23.0</v>
      </c>
      <c r="B43" s="3">
        <v>1.0</v>
      </c>
      <c r="C43" s="3">
        <v>2.0</v>
      </c>
      <c r="D43" s="3">
        <v>2.0</v>
      </c>
      <c r="E43" s="3">
        <v>1.0</v>
      </c>
      <c r="F43" s="3">
        <v>1.0</v>
      </c>
      <c r="G43" s="3">
        <v>1.0</v>
      </c>
      <c r="H43" s="3">
        <v>2.0</v>
      </c>
      <c r="I43" s="3">
        <v>2.0</v>
      </c>
      <c r="J43" s="3">
        <v>2.0</v>
      </c>
      <c r="K43" s="3">
        <v>2.0</v>
      </c>
      <c r="L43" s="3">
        <v>2.0</v>
      </c>
      <c r="M43" s="3">
        <v>2.0</v>
      </c>
      <c r="N43" s="3">
        <v>0.8</v>
      </c>
      <c r="O43" s="4">
        <v>101.314</v>
      </c>
      <c r="P43" s="3">
        <v>14.0</v>
      </c>
      <c r="Q43" s="3">
        <v>4.8</v>
      </c>
      <c r="R43" s="4">
        <v>66.571</v>
      </c>
      <c r="S43" s="3">
        <v>1.0</v>
      </c>
      <c r="T43" s="3">
        <v>2.0</v>
      </c>
    </row>
    <row r="44" ht="15.75" customHeight="1">
      <c r="A44" s="3">
        <v>24.0</v>
      </c>
      <c r="B44" s="3">
        <v>1.0</v>
      </c>
      <c r="C44" s="3">
        <v>2.0</v>
      </c>
      <c r="D44" s="3">
        <v>2.0</v>
      </c>
      <c r="E44" s="3">
        <v>2.0</v>
      </c>
      <c r="F44" s="3">
        <v>2.0</v>
      </c>
      <c r="G44" s="3">
        <v>2.0</v>
      </c>
      <c r="H44" s="3">
        <v>2.0</v>
      </c>
      <c r="I44" s="3">
        <v>2.0</v>
      </c>
      <c r="J44" s="3">
        <v>2.0</v>
      </c>
      <c r="K44" s="3">
        <v>2.0</v>
      </c>
      <c r="L44" s="3">
        <v>2.0</v>
      </c>
      <c r="M44" s="3">
        <v>2.0</v>
      </c>
      <c r="N44" s="3">
        <v>0.8</v>
      </c>
      <c r="O44" s="3">
        <v>82.0</v>
      </c>
      <c r="P44" s="3">
        <v>39.0</v>
      </c>
      <c r="Q44" s="3">
        <v>4.3</v>
      </c>
      <c r="R44" s="4">
        <v>66.571</v>
      </c>
      <c r="S44" s="3">
        <v>1.0</v>
      </c>
      <c r="T44" s="3">
        <v>2.0</v>
      </c>
    </row>
    <row r="45" ht="15.75" customHeight="1">
      <c r="A45" s="3">
        <v>24.0</v>
      </c>
      <c r="B45" s="3">
        <v>1.0</v>
      </c>
      <c r="C45" s="3">
        <v>1.0</v>
      </c>
      <c r="D45" s="3">
        <v>2.0</v>
      </c>
      <c r="E45" s="3">
        <v>1.0</v>
      </c>
      <c r="F45" s="3">
        <v>2.0</v>
      </c>
      <c r="G45" s="3">
        <v>2.0</v>
      </c>
      <c r="H45" s="3">
        <v>2.0</v>
      </c>
      <c r="I45" s="3">
        <v>2.0</v>
      </c>
      <c r="J45" s="3">
        <v>2.0</v>
      </c>
      <c r="K45" s="3">
        <v>2.0</v>
      </c>
      <c r="L45" s="3">
        <v>2.0</v>
      </c>
      <c r="M45" s="3">
        <v>2.0</v>
      </c>
      <c r="N45" s="3">
        <v>1.0</v>
      </c>
      <c r="O45" s="4">
        <v>101.314</v>
      </c>
      <c r="P45" s="3">
        <v>34.0</v>
      </c>
      <c r="Q45" s="3">
        <v>4.1</v>
      </c>
      <c r="R45" s="4">
        <v>66.571</v>
      </c>
      <c r="S45" s="3">
        <v>2.0</v>
      </c>
      <c r="T45" s="3">
        <v>2.0</v>
      </c>
    </row>
    <row r="46" ht="15.75" customHeight="1">
      <c r="A46" s="3">
        <v>25.0</v>
      </c>
      <c r="B46" s="3">
        <v>2.0</v>
      </c>
      <c r="C46" s="3">
        <v>1.0</v>
      </c>
      <c r="D46" s="3">
        <v>1.0</v>
      </c>
      <c r="E46" s="3">
        <v>2.0</v>
      </c>
      <c r="F46" s="3">
        <v>2.0</v>
      </c>
      <c r="G46" s="3">
        <v>2.0</v>
      </c>
      <c r="H46" s="3">
        <v>2.0</v>
      </c>
      <c r="I46" s="3">
        <v>2.0</v>
      </c>
      <c r="J46" s="3">
        <v>2.0</v>
      </c>
      <c r="K46" s="3">
        <v>2.0</v>
      </c>
      <c r="L46" s="3">
        <v>2.0</v>
      </c>
      <c r="M46" s="3">
        <v>2.0</v>
      </c>
      <c r="N46" s="3">
        <v>0.4</v>
      </c>
      <c r="O46" s="3">
        <v>45.0</v>
      </c>
      <c r="P46" s="3">
        <v>18.0</v>
      </c>
      <c r="Q46" s="3">
        <v>4.3</v>
      </c>
      <c r="R46" s="3">
        <v>70.0</v>
      </c>
      <c r="S46" s="3">
        <v>1.0</v>
      </c>
      <c r="T46" s="3">
        <v>2.0</v>
      </c>
    </row>
    <row r="47" ht="15.75" customHeight="1">
      <c r="A47" s="3">
        <v>25.0</v>
      </c>
      <c r="B47" s="3">
        <v>1.0</v>
      </c>
      <c r="C47" s="3">
        <v>2.0</v>
      </c>
      <c r="D47" s="3">
        <v>2.0</v>
      </c>
      <c r="E47" s="3">
        <v>2.0</v>
      </c>
      <c r="F47" s="3">
        <v>2.0</v>
      </c>
      <c r="G47" s="3">
        <v>2.0</v>
      </c>
      <c r="H47" s="3">
        <v>2.0</v>
      </c>
      <c r="I47" s="3">
        <v>2.0</v>
      </c>
      <c r="J47" s="3">
        <v>2.0</v>
      </c>
      <c r="K47" s="3">
        <v>2.0</v>
      </c>
      <c r="L47" s="3">
        <v>2.0</v>
      </c>
      <c r="M47" s="3">
        <v>2.0</v>
      </c>
      <c r="N47" s="3">
        <v>0.6</v>
      </c>
      <c r="O47" s="4">
        <v>101.314</v>
      </c>
      <c r="P47" s="3">
        <v>34.0</v>
      </c>
      <c r="Q47" s="3">
        <v>6.4</v>
      </c>
      <c r="R47" s="4">
        <v>66.571</v>
      </c>
      <c r="S47" s="3">
        <v>2.0</v>
      </c>
      <c r="T47" s="3">
        <v>2.0</v>
      </c>
    </row>
    <row r="48" ht="15.75" customHeight="1">
      <c r="A48" s="3">
        <v>25.0</v>
      </c>
      <c r="B48" s="3">
        <v>1.0</v>
      </c>
      <c r="C48" s="3">
        <v>2.0</v>
      </c>
      <c r="D48" s="3">
        <v>2.0</v>
      </c>
      <c r="E48" s="3">
        <v>1.0</v>
      </c>
      <c r="F48" s="3">
        <v>2.0</v>
      </c>
      <c r="G48" s="3">
        <v>2.0</v>
      </c>
      <c r="H48" s="3">
        <v>1.0</v>
      </c>
      <c r="I48" s="3">
        <v>1.0</v>
      </c>
      <c r="J48" s="3">
        <v>1.0</v>
      </c>
      <c r="K48" s="3">
        <v>1.0</v>
      </c>
      <c r="L48" s="3">
        <v>1.0</v>
      </c>
      <c r="M48" s="3">
        <v>1.0</v>
      </c>
      <c r="N48" s="3">
        <v>1.3</v>
      </c>
      <c r="O48" s="3">
        <v>181.0</v>
      </c>
      <c r="P48" s="3">
        <v>181.0</v>
      </c>
      <c r="Q48" s="3">
        <v>4.5</v>
      </c>
      <c r="R48" s="3">
        <v>57.0</v>
      </c>
      <c r="S48" s="3">
        <v>2.0</v>
      </c>
      <c r="T48" s="3">
        <v>2.0</v>
      </c>
    </row>
    <row r="49" ht="15.75" customHeight="1">
      <c r="A49" s="3">
        <v>26.0</v>
      </c>
      <c r="B49" s="3">
        <v>2.0</v>
      </c>
      <c r="C49" s="3">
        <v>1.0</v>
      </c>
      <c r="D49" s="3">
        <v>2.0</v>
      </c>
      <c r="E49" s="3">
        <v>2.0</v>
      </c>
      <c r="F49" s="3">
        <v>2.0</v>
      </c>
      <c r="G49" s="3">
        <v>2.0</v>
      </c>
      <c r="H49" s="3">
        <v>2.0</v>
      </c>
      <c r="I49" s="3">
        <v>1.0</v>
      </c>
      <c r="J49" s="3">
        <v>2.0</v>
      </c>
      <c r="K49" s="3">
        <v>2.0</v>
      </c>
      <c r="L49" s="3">
        <v>2.0</v>
      </c>
      <c r="M49" s="3">
        <v>2.0</v>
      </c>
      <c r="N49" s="3">
        <v>0.5</v>
      </c>
      <c r="O49" s="3">
        <v>135.0</v>
      </c>
      <c r="P49" s="3">
        <v>29.0</v>
      </c>
      <c r="Q49" s="3">
        <v>3.8</v>
      </c>
      <c r="R49" s="3">
        <v>60.0</v>
      </c>
      <c r="S49" s="3">
        <v>1.0</v>
      </c>
      <c r="T49" s="3">
        <v>2.0</v>
      </c>
    </row>
    <row r="50" ht="15.75" customHeight="1">
      <c r="A50" s="3">
        <v>27.0</v>
      </c>
      <c r="B50" s="3">
        <v>1.0</v>
      </c>
      <c r="C50" s="3">
        <v>2.0</v>
      </c>
      <c r="D50" s="3">
        <v>2.0</v>
      </c>
      <c r="E50" s="3">
        <v>1.0</v>
      </c>
      <c r="F50" s="3">
        <v>1.0</v>
      </c>
      <c r="G50" s="3">
        <v>1.0</v>
      </c>
      <c r="H50" s="3">
        <v>1.0</v>
      </c>
      <c r="I50" s="3">
        <v>1.0</v>
      </c>
      <c r="J50" s="3">
        <v>1.0</v>
      </c>
      <c r="K50" s="3">
        <v>1.0</v>
      </c>
      <c r="L50" s="3">
        <v>2.0</v>
      </c>
      <c r="M50" s="3">
        <v>2.0</v>
      </c>
      <c r="N50" s="3">
        <v>1.2</v>
      </c>
      <c r="O50" s="3">
        <v>133.0</v>
      </c>
      <c r="P50" s="3">
        <v>98.0</v>
      </c>
      <c r="Q50" s="3">
        <v>4.1</v>
      </c>
      <c r="R50" s="3">
        <v>39.0</v>
      </c>
      <c r="S50" s="3">
        <v>1.0</v>
      </c>
      <c r="T50" s="3">
        <v>2.0</v>
      </c>
    </row>
    <row r="51" ht="15.75" customHeight="1">
      <c r="A51" s="3">
        <v>27.0</v>
      </c>
      <c r="B51" s="3">
        <v>1.0</v>
      </c>
      <c r="C51" s="3">
        <v>1.0</v>
      </c>
      <c r="D51" s="3">
        <v>2.0</v>
      </c>
      <c r="E51" s="3">
        <v>1.0</v>
      </c>
      <c r="F51" s="3">
        <v>1.0</v>
      </c>
      <c r="G51" s="3">
        <v>2.0</v>
      </c>
      <c r="H51" s="3">
        <v>2.0</v>
      </c>
      <c r="I51" s="3">
        <v>2.0</v>
      </c>
      <c r="J51" s="3">
        <v>2.0</v>
      </c>
      <c r="K51" s="3">
        <v>2.0</v>
      </c>
      <c r="L51" s="3">
        <v>2.0</v>
      </c>
      <c r="M51" s="3">
        <v>2.0</v>
      </c>
      <c r="N51" s="3">
        <v>0.8</v>
      </c>
      <c r="O51" s="3">
        <v>95.0</v>
      </c>
      <c r="P51" s="3">
        <v>46.0</v>
      </c>
      <c r="Q51" s="3">
        <v>3.8</v>
      </c>
      <c r="R51" s="3">
        <v>100.0</v>
      </c>
      <c r="S51" s="3">
        <v>1.0</v>
      </c>
      <c r="T51" s="3">
        <v>2.0</v>
      </c>
    </row>
    <row r="52" ht="15.75" customHeight="1">
      <c r="A52" s="3">
        <v>27.0</v>
      </c>
      <c r="B52" s="3">
        <v>1.0</v>
      </c>
      <c r="C52" s="3">
        <v>2.0</v>
      </c>
      <c r="D52" s="3">
        <v>2.0</v>
      </c>
      <c r="E52" s="3">
        <v>2.0</v>
      </c>
      <c r="F52" s="3">
        <v>2.0</v>
      </c>
      <c r="G52" s="3">
        <v>2.0</v>
      </c>
      <c r="H52" s="3">
        <v>2.0</v>
      </c>
      <c r="I52" s="3">
        <v>2.0</v>
      </c>
      <c r="J52" s="3">
        <v>2.0</v>
      </c>
      <c r="K52" s="3">
        <v>2.0</v>
      </c>
      <c r="L52" s="3">
        <v>2.0</v>
      </c>
      <c r="M52" s="3">
        <v>2.0</v>
      </c>
      <c r="N52" s="3">
        <v>0.8</v>
      </c>
      <c r="O52" s="4">
        <v>101.314</v>
      </c>
      <c r="P52" s="3">
        <v>38.0</v>
      </c>
      <c r="Q52" s="3">
        <v>4.2</v>
      </c>
      <c r="R52" s="4">
        <v>66.571</v>
      </c>
      <c r="S52" s="3">
        <v>1.0</v>
      </c>
      <c r="T52" s="3">
        <v>2.0</v>
      </c>
    </row>
    <row r="53" ht="15.75" customHeight="1">
      <c r="A53" s="3">
        <v>27.0</v>
      </c>
      <c r="B53" s="3">
        <v>1.0</v>
      </c>
      <c r="C53" s="3">
        <v>1.0</v>
      </c>
      <c r="D53" s="3">
        <v>2.0</v>
      </c>
      <c r="E53" s="3">
        <v>1.0</v>
      </c>
      <c r="F53" s="3">
        <v>2.0</v>
      </c>
      <c r="G53" s="3">
        <v>2.0</v>
      </c>
      <c r="H53" s="3">
        <v>2.0</v>
      </c>
      <c r="I53" s="3">
        <v>1.0</v>
      </c>
      <c r="J53" s="3">
        <v>2.0</v>
      </c>
      <c r="K53" s="3">
        <v>2.0</v>
      </c>
      <c r="L53" s="3">
        <v>2.0</v>
      </c>
      <c r="M53" s="3">
        <v>2.0</v>
      </c>
      <c r="N53" s="3">
        <v>2.4</v>
      </c>
      <c r="O53" s="3">
        <v>168.0</v>
      </c>
      <c r="P53" s="3">
        <v>227.0</v>
      </c>
      <c r="Q53" s="3">
        <v>3.0</v>
      </c>
      <c r="R53" s="3">
        <v>66.0</v>
      </c>
      <c r="S53" s="3">
        <v>2.0</v>
      </c>
      <c r="T53" s="3">
        <v>2.0</v>
      </c>
    </row>
    <row r="54" ht="15.75" customHeight="1">
      <c r="A54" s="3">
        <v>28.0</v>
      </c>
      <c r="B54" s="3">
        <v>1.0</v>
      </c>
      <c r="C54" s="3">
        <v>2.0</v>
      </c>
      <c r="D54" s="3">
        <v>2.0</v>
      </c>
      <c r="E54" s="3">
        <v>1.0</v>
      </c>
      <c r="F54" s="3">
        <v>1.0</v>
      </c>
      <c r="G54" s="3">
        <v>2.0</v>
      </c>
      <c r="H54" s="3">
        <v>2.0</v>
      </c>
      <c r="I54" s="3">
        <v>2.0</v>
      </c>
      <c r="J54" s="3">
        <v>2.0</v>
      </c>
      <c r="K54" s="3">
        <v>2.0</v>
      </c>
      <c r="L54" s="3">
        <v>2.0</v>
      </c>
      <c r="M54" s="3">
        <v>2.0</v>
      </c>
      <c r="N54" s="3">
        <v>0.7</v>
      </c>
      <c r="O54" s="3">
        <v>74.0</v>
      </c>
      <c r="P54" s="3">
        <v>110.0</v>
      </c>
      <c r="Q54" s="3">
        <v>4.4</v>
      </c>
      <c r="R54" s="4">
        <v>66.571</v>
      </c>
      <c r="S54" s="3">
        <v>1.0</v>
      </c>
      <c r="T54" s="3">
        <v>2.0</v>
      </c>
    </row>
    <row r="55" ht="15.75" customHeight="1">
      <c r="A55" s="3">
        <v>28.0</v>
      </c>
      <c r="B55" s="3">
        <v>2.0</v>
      </c>
      <c r="C55" s="3">
        <v>2.0</v>
      </c>
      <c r="D55" s="3">
        <v>2.0</v>
      </c>
      <c r="E55" s="3">
        <v>1.0</v>
      </c>
      <c r="F55" s="3">
        <v>1.0</v>
      </c>
      <c r="G55" s="3">
        <v>2.0</v>
      </c>
      <c r="H55" s="3">
        <v>2.0</v>
      </c>
      <c r="I55" s="3">
        <v>1.0</v>
      </c>
      <c r="J55" s="3">
        <v>2.0</v>
      </c>
      <c r="K55" s="3">
        <v>2.0</v>
      </c>
      <c r="L55" s="3">
        <v>2.0</v>
      </c>
      <c r="M55" s="3">
        <v>2.0</v>
      </c>
      <c r="N55" s="3">
        <v>1.8</v>
      </c>
      <c r="O55" s="3">
        <v>191.0</v>
      </c>
      <c r="P55" s="3">
        <v>420.0</v>
      </c>
      <c r="Q55" s="3">
        <v>3.3</v>
      </c>
      <c r="R55" s="3">
        <v>46.0</v>
      </c>
      <c r="S55" s="3">
        <v>1.0</v>
      </c>
      <c r="T55" s="3">
        <v>2.0</v>
      </c>
    </row>
    <row r="56" ht="15.75" customHeight="1">
      <c r="A56" s="3">
        <v>28.0</v>
      </c>
      <c r="B56" s="3">
        <v>1.0</v>
      </c>
      <c r="C56" s="3">
        <v>2.0</v>
      </c>
      <c r="D56" s="3">
        <v>2.0</v>
      </c>
      <c r="E56" s="3">
        <v>2.0</v>
      </c>
      <c r="F56" s="3">
        <v>2.0</v>
      </c>
      <c r="G56" s="3">
        <v>2.0</v>
      </c>
      <c r="H56" s="3">
        <v>2.0</v>
      </c>
      <c r="I56" s="3">
        <v>2.0</v>
      </c>
      <c r="J56" s="3">
        <v>2.0</v>
      </c>
      <c r="K56" s="3">
        <v>2.0</v>
      </c>
      <c r="L56" s="3">
        <v>2.0</v>
      </c>
      <c r="M56" s="3">
        <v>2.0</v>
      </c>
      <c r="N56" s="3">
        <v>0.7</v>
      </c>
      <c r="O56" s="3">
        <v>85.0</v>
      </c>
      <c r="P56" s="3">
        <v>31.0</v>
      </c>
      <c r="Q56" s="3">
        <v>4.9</v>
      </c>
      <c r="R56" s="4">
        <v>66.571</v>
      </c>
      <c r="S56" s="3">
        <v>1.0</v>
      </c>
      <c r="T56" s="3">
        <v>2.0</v>
      </c>
    </row>
    <row r="57" ht="15.75" customHeight="1">
      <c r="A57" s="3">
        <v>28.0</v>
      </c>
      <c r="B57" s="3">
        <v>1.0</v>
      </c>
      <c r="C57" s="3">
        <v>1.0</v>
      </c>
      <c r="D57" s="3">
        <v>2.0</v>
      </c>
      <c r="E57" s="3">
        <v>1.0</v>
      </c>
      <c r="F57" s="3">
        <v>1.0</v>
      </c>
      <c r="G57" s="3">
        <v>1.0</v>
      </c>
      <c r="H57" s="3">
        <v>2.0</v>
      </c>
      <c r="I57" s="3">
        <v>1.0</v>
      </c>
      <c r="J57" s="3">
        <v>2.0</v>
      </c>
      <c r="K57" s="3">
        <v>2.0</v>
      </c>
      <c r="L57" s="3">
        <v>2.0</v>
      </c>
      <c r="M57" s="3">
        <v>2.0</v>
      </c>
      <c r="N57" s="3">
        <v>1.6</v>
      </c>
      <c r="O57" s="3">
        <v>44.0</v>
      </c>
      <c r="P57" s="3">
        <v>123.0</v>
      </c>
      <c r="Q57" s="3">
        <v>4.0</v>
      </c>
      <c r="R57" s="3">
        <v>46.0</v>
      </c>
      <c r="S57" s="3">
        <v>1.0</v>
      </c>
      <c r="T57" s="3">
        <v>2.0</v>
      </c>
    </row>
    <row r="58" ht="15.75" customHeight="1">
      <c r="A58" s="3">
        <v>28.0</v>
      </c>
      <c r="B58" s="3">
        <v>1.0</v>
      </c>
      <c r="C58" s="3">
        <v>2.0</v>
      </c>
      <c r="D58" s="3">
        <v>2.0</v>
      </c>
      <c r="E58" s="3">
        <v>1.0</v>
      </c>
      <c r="F58" s="3">
        <v>1.0</v>
      </c>
      <c r="G58" s="3">
        <v>1.0</v>
      </c>
      <c r="H58" s="4">
        <v>2.0</v>
      </c>
      <c r="I58" s="4">
        <v>2.0</v>
      </c>
      <c r="J58" s="3">
        <v>2.0</v>
      </c>
      <c r="K58" s="3">
        <v>1.0</v>
      </c>
      <c r="L58" s="3">
        <v>1.0</v>
      </c>
      <c r="M58" s="3">
        <v>2.0</v>
      </c>
      <c r="N58" s="3">
        <v>1.0</v>
      </c>
      <c r="O58" s="4">
        <v>101.314</v>
      </c>
      <c r="P58" s="3">
        <v>20.0</v>
      </c>
      <c r="Q58" s="3">
        <v>4.0</v>
      </c>
      <c r="R58" s="4">
        <v>66.571</v>
      </c>
      <c r="S58" s="3">
        <v>2.0</v>
      </c>
      <c r="T58" s="3">
        <v>2.0</v>
      </c>
    </row>
    <row r="59" ht="15.75" customHeight="1">
      <c r="A59" s="3">
        <v>30.0</v>
      </c>
      <c r="B59" s="3">
        <v>2.0</v>
      </c>
      <c r="C59" s="3">
        <v>1.0</v>
      </c>
      <c r="D59" s="3">
        <v>2.0</v>
      </c>
      <c r="E59" s="3">
        <v>2.0</v>
      </c>
      <c r="F59" s="3">
        <v>2.0</v>
      </c>
      <c r="G59" s="3">
        <v>2.0</v>
      </c>
      <c r="H59" s="3">
        <v>1.0</v>
      </c>
      <c r="I59" s="3">
        <v>2.0</v>
      </c>
      <c r="J59" s="3">
        <v>2.0</v>
      </c>
      <c r="K59" s="3">
        <v>2.0</v>
      </c>
      <c r="L59" s="3">
        <v>2.0</v>
      </c>
      <c r="M59" s="3">
        <v>2.0</v>
      </c>
      <c r="N59" s="3">
        <v>1.0</v>
      </c>
      <c r="O59" s="3">
        <v>85.0</v>
      </c>
      <c r="P59" s="3">
        <v>18.0</v>
      </c>
      <c r="Q59" s="3">
        <v>4.0</v>
      </c>
      <c r="R59" s="4">
        <v>66.571</v>
      </c>
      <c r="S59" s="3">
        <v>1.0</v>
      </c>
      <c r="T59" s="3">
        <v>2.0</v>
      </c>
    </row>
    <row r="60" ht="15.75" customHeight="1">
      <c r="A60" s="3">
        <v>30.0</v>
      </c>
      <c r="B60" s="3">
        <v>1.0</v>
      </c>
      <c r="C60" s="3">
        <v>2.0</v>
      </c>
      <c r="D60" s="3">
        <v>2.0</v>
      </c>
      <c r="E60" s="3">
        <v>2.0</v>
      </c>
      <c r="F60" s="3">
        <v>2.0</v>
      </c>
      <c r="G60" s="3">
        <v>2.0</v>
      </c>
      <c r="H60" s="3">
        <v>2.0</v>
      </c>
      <c r="I60" s="3">
        <v>2.0</v>
      </c>
      <c r="J60" s="3">
        <v>2.0</v>
      </c>
      <c r="K60" s="3">
        <v>2.0</v>
      </c>
      <c r="L60" s="3">
        <v>2.0</v>
      </c>
      <c r="M60" s="3">
        <v>2.0</v>
      </c>
      <c r="N60" s="3">
        <v>1.0</v>
      </c>
      <c r="O60" s="4">
        <v>101.314</v>
      </c>
      <c r="P60" s="3">
        <v>120.0</v>
      </c>
      <c r="Q60" s="3">
        <v>3.9</v>
      </c>
      <c r="R60" s="4">
        <v>66.571</v>
      </c>
      <c r="S60" s="3">
        <v>1.0</v>
      </c>
      <c r="T60" s="3">
        <v>2.0</v>
      </c>
    </row>
    <row r="61" ht="15.75" customHeight="1">
      <c r="A61" s="3">
        <v>30.0</v>
      </c>
      <c r="B61" s="3">
        <v>1.0</v>
      </c>
      <c r="C61" s="3">
        <v>2.0</v>
      </c>
      <c r="D61" s="3">
        <v>2.0</v>
      </c>
      <c r="E61" s="3">
        <v>1.0</v>
      </c>
      <c r="F61" s="3">
        <v>2.0</v>
      </c>
      <c r="G61" s="3">
        <v>2.0</v>
      </c>
      <c r="H61" s="3">
        <v>2.0</v>
      </c>
      <c r="I61" s="3">
        <v>1.0</v>
      </c>
      <c r="J61" s="3">
        <v>2.0</v>
      </c>
      <c r="K61" s="3">
        <v>2.0</v>
      </c>
      <c r="L61" s="3">
        <v>2.0</v>
      </c>
      <c r="M61" s="3">
        <v>2.0</v>
      </c>
      <c r="N61" s="3">
        <v>2.2</v>
      </c>
      <c r="O61" s="3">
        <v>57.0</v>
      </c>
      <c r="P61" s="3">
        <v>144.0</v>
      </c>
      <c r="Q61" s="3">
        <v>4.9</v>
      </c>
      <c r="R61" s="3">
        <v>78.0</v>
      </c>
      <c r="S61" s="3">
        <v>1.0</v>
      </c>
      <c r="T61" s="3">
        <v>2.0</v>
      </c>
    </row>
    <row r="62" ht="15.75" customHeight="1">
      <c r="A62" s="3">
        <v>30.0</v>
      </c>
      <c r="B62" s="3">
        <v>1.0</v>
      </c>
      <c r="C62" s="3">
        <v>2.0</v>
      </c>
      <c r="D62" s="3">
        <v>2.0</v>
      </c>
      <c r="E62" s="3">
        <v>1.0</v>
      </c>
      <c r="F62" s="3">
        <v>2.0</v>
      </c>
      <c r="G62" s="3">
        <v>2.0</v>
      </c>
      <c r="H62" s="3">
        <v>2.0</v>
      </c>
      <c r="I62" s="3">
        <v>2.0</v>
      </c>
      <c r="J62" s="3">
        <v>2.0</v>
      </c>
      <c r="K62" s="3">
        <v>2.0</v>
      </c>
      <c r="L62" s="3">
        <v>2.0</v>
      </c>
      <c r="M62" s="3">
        <v>2.0</v>
      </c>
      <c r="N62" s="3">
        <v>0.7</v>
      </c>
      <c r="O62" s="3">
        <v>50.0</v>
      </c>
      <c r="P62" s="3">
        <v>78.0</v>
      </c>
      <c r="Q62" s="3">
        <v>4.2</v>
      </c>
      <c r="R62" s="3">
        <v>74.0</v>
      </c>
      <c r="S62" s="3">
        <v>1.0</v>
      </c>
      <c r="T62" s="3">
        <v>2.0</v>
      </c>
    </row>
    <row r="63" ht="15.75" customHeight="1">
      <c r="A63" s="3">
        <v>30.0</v>
      </c>
      <c r="B63" s="3">
        <v>1.0</v>
      </c>
      <c r="C63" s="3">
        <v>2.0</v>
      </c>
      <c r="D63" s="3">
        <v>1.0</v>
      </c>
      <c r="E63" s="3">
        <v>2.0</v>
      </c>
      <c r="F63" s="3">
        <v>2.0</v>
      </c>
      <c r="G63" s="3">
        <v>2.0</v>
      </c>
      <c r="H63" s="3">
        <v>2.0</v>
      </c>
      <c r="I63" s="3">
        <v>2.0</v>
      </c>
      <c r="J63" s="3">
        <v>2.0</v>
      </c>
      <c r="K63" s="3">
        <v>2.0</v>
      </c>
      <c r="L63" s="3">
        <v>2.0</v>
      </c>
      <c r="M63" s="3">
        <v>2.0</v>
      </c>
      <c r="N63" s="3">
        <v>0.7</v>
      </c>
      <c r="O63" s="3">
        <v>52.0</v>
      </c>
      <c r="P63" s="3">
        <v>38.0</v>
      </c>
      <c r="Q63" s="3">
        <v>3.9</v>
      </c>
      <c r="R63" s="3">
        <v>52.0</v>
      </c>
      <c r="S63" s="3">
        <v>1.0</v>
      </c>
      <c r="T63" s="3">
        <v>2.0</v>
      </c>
    </row>
    <row r="64" ht="15.75" customHeight="1">
      <c r="A64" s="3">
        <v>30.0</v>
      </c>
      <c r="B64" s="3">
        <v>1.0</v>
      </c>
      <c r="C64" s="3">
        <v>1.0</v>
      </c>
      <c r="D64" s="3">
        <v>2.0</v>
      </c>
      <c r="E64" s="3">
        <v>2.0</v>
      </c>
      <c r="F64" s="3">
        <v>2.0</v>
      </c>
      <c r="G64" s="3">
        <v>2.0</v>
      </c>
      <c r="H64" s="3">
        <v>2.0</v>
      </c>
      <c r="I64" s="3">
        <v>2.0</v>
      </c>
      <c r="J64" s="3">
        <v>2.0</v>
      </c>
      <c r="K64" s="3">
        <v>2.0</v>
      </c>
      <c r="L64" s="3">
        <v>2.0</v>
      </c>
      <c r="M64" s="3">
        <v>2.0</v>
      </c>
      <c r="N64" s="3">
        <v>0.7</v>
      </c>
      <c r="O64" s="3">
        <v>100.0</v>
      </c>
      <c r="P64" s="3">
        <v>31.0</v>
      </c>
      <c r="Q64" s="3">
        <v>4.0</v>
      </c>
      <c r="R64" s="3">
        <v>100.0</v>
      </c>
      <c r="S64" s="3">
        <v>1.0</v>
      </c>
      <c r="T64" s="3">
        <v>2.0</v>
      </c>
    </row>
    <row r="65" ht="15.75" customHeight="1">
      <c r="A65" s="3">
        <v>30.0</v>
      </c>
      <c r="B65" s="3">
        <v>1.0</v>
      </c>
      <c r="C65" s="3">
        <v>1.0</v>
      </c>
      <c r="D65" s="3">
        <v>2.0</v>
      </c>
      <c r="E65" s="3">
        <v>1.0</v>
      </c>
      <c r="F65" s="3">
        <v>1.0</v>
      </c>
      <c r="G65" s="3">
        <v>2.0</v>
      </c>
      <c r="H65" s="3">
        <v>2.0</v>
      </c>
      <c r="I65" s="3">
        <v>1.0</v>
      </c>
      <c r="J65" s="3">
        <v>2.0</v>
      </c>
      <c r="K65" s="3">
        <v>1.0</v>
      </c>
      <c r="L65" s="3">
        <v>2.0</v>
      </c>
      <c r="M65" s="3">
        <v>2.0</v>
      </c>
      <c r="N65" s="3">
        <v>0.8</v>
      </c>
      <c r="O65" s="3">
        <v>147.0</v>
      </c>
      <c r="P65" s="3">
        <v>128.0</v>
      </c>
      <c r="Q65" s="3">
        <v>3.9</v>
      </c>
      <c r="R65" s="3">
        <v>100.0</v>
      </c>
      <c r="S65" s="3">
        <v>2.0</v>
      </c>
      <c r="T65" s="3">
        <v>2.0</v>
      </c>
    </row>
    <row r="66" ht="15.75" customHeight="1">
      <c r="A66" s="3">
        <v>31.0</v>
      </c>
      <c r="B66" s="3">
        <v>1.0</v>
      </c>
      <c r="C66" s="4">
        <v>2.0</v>
      </c>
      <c r="D66" s="3">
        <v>1.0</v>
      </c>
      <c r="E66" s="3">
        <v>2.0</v>
      </c>
      <c r="F66" s="3">
        <v>2.0</v>
      </c>
      <c r="G66" s="3">
        <v>2.0</v>
      </c>
      <c r="H66" s="3">
        <v>2.0</v>
      </c>
      <c r="I66" s="3">
        <v>2.0</v>
      </c>
      <c r="J66" s="3">
        <v>2.0</v>
      </c>
      <c r="K66" s="3">
        <v>2.0</v>
      </c>
      <c r="L66" s="3">
        <v>2.0</v>
      </c>
      <c r="M66" s="3">
        <v>2.0</v>
      </c>
      <c r="N66" s="3">
        <v>0.7</v>
      </c>
      <c r="O66" s="3">
        <v>46.0</v>
      </c>
      <c r="P66" s="3">
        <v>52.0</v>
      </c>
      <c r="Q66" s="3">
        <v>4.0</v>
      </c>
      <c r="R66" s="3">
        <v>80.0</v>
      </c>
      <c r="S66" s="3">
        <v>1.0</v>
      </c>
      <c r="T66" s="3">
        <v>2.0</v>
      </c>
    </row>
    <row r="67" ht="15.75" customHeight="1">
      <c r="A67" s="3">
        <v>31.0</v>
      </c>
      <c r="B67" s="3">
        <v>1.0</v>
      </c>
      <c r="C67" s="3">
        <v>2.0</v>
      </c>
      <c r="D67" s="3">
        <v>2.0</v>
      </c>
      <c r="E67" s="3">
        <v>2.0</v>
      </c>
      <c r="F67" s="3">
        <v>2.0</v>
      </c>
      <c r="G67" s="3">
        <v>2.0</v>
      </c>
      <c r="H67" s="3">
        <v>2.0</v>
      </c>
      <c r="I67" s="3">
        <v>2.0</v>
      </c>
      <c r="J67" s="3">
        <v>2.0</v>
      </c>
      <c r="K67" s="3">
        <v>2.0</v>
      </c>
      <c r="L67" s="3">
        <v>2.0</v>
      </c>
      <c r="M67" s="3">
        <v>2.0</v>
      </c>
      <c r="N67" s="3">
        <v>1.0</v>
      </c>
      <c r="O67" s="3">
        <v>85.0</v>
      </c>
      <c r="P67" s="3">
        <v>20.0</v>
      </c>
      <c r="Q67" s="3">
        <v>4.0</v>
      </c>
      <c r="R67" s="3">
        <v>100.0</v>
      </c>
      <c r="S67" s="3">
        <v>1.0</v>
      </c>
      <c r="T67" s="3">
        <v>2.0</v>
      </c>
    </row>
    <row r="68" ht="15.75" customHeight="1">
      <c r="A68" s="3">
        <v>31.0</v>
      </c>
      <c r="B68" s="3">
        <v>1.0</v>
      </c>
      <c r="C68" s="3">
        <v>1.0</v>
      </c>
      <c r="D68" s="3">
        <v>2.0</v>
      </c>
      <c r="E68" s="3">
        <v>1.0</v>
      </c>
      <c r="F68" s="3">
        <v>2.0</v>
      </c>
      <c r="G68" s="3">
        <v>2.0</v>
      </c>
      <c r="H68" s="3">
        <v>2.0</v>
      </c>
      <c r="I68" s="3">
        <v>2.0</v>
      </c>
      <c r="J68" s="3">
        <v>2.0</v>
      </c>
      <c r="K68" s="3">
        <v>2.0</v>
      </c>
      <c r="L68" s="3">
        <v>2.0</v>
      </c>
      <c r="M68" s="3">
        <v>2.0</v>
      </c>
      <c r="N68" s="3">
        <v>1.2</v>
      </c>
      <c r="O68" s="3">
        <v>75.0</v>
      </c>
      <c r="P68" s="3">
        <v>173.0</v>
      </c>
      <c r="Q68" s="3">
        <v>4.2</v>
      </c>
      <c r="R68" s="3">
        <v>54.0</v>
      </c>
      <c r="S68" s="3">
        <v>2.0</v>
      </c>
      <c r="T68" s="3">
        <v>2.0</v>
      </c>
    </row>
    <row r="69" ht="15.75" customHeight="1">
      <c r="A69" s="3">
        <v>32.0</v>
      </c>
      <c r="B69" s="3">
        <v>1.0</v>
      </c>
      <c r="C69" s="3">
        <v>2.0</v>
      </c>
      <c r="D69" s="3">
        <v>1.0</v>
      </c>
      <c r="E69" s="3">
        <v>1.0</v>
      </c>
      <c r="F69" s="3">
        <v>2.0</v>
      </c>
      <c r="G69" s="3">
        <v>2.0</v>
      </c>
      <c r="H69" s="3">
        <v>2.0</v>
      </c>
      <c r="I69" s="3">
        <v>1.0</v>
      </c>
      <c r="J69" s="3">
        <v>2.0</v>
      </c>
      <c r="K69" s="3">
        <v>1.0</v>
      </c>
      <c r="L69" s="3">
        <v>2.0</v>
      </c>
      <c r="M69" s="3">
        <v>2.0</v>
      </c>
      <c r="N69" s="3">
        <v>1.0</v>
      </c>
      <c r="O69" s="3">
        <v>59.0</v>
      </c>
      <c r="P69" s="3">
        <v>249.0</v>
      </c>
      <c r="Q69" s="3">
        <v>3.7</v>
      </c>
      <c r="R69" s="3">
        <v>54.0</v>
      </c>
      <c r="S69" s="3">
        <v>1.0</v>
      </c>
      <c r="T69" s="3">
        <v>2.0</v>
      </c>
    </row>
    <row r="70" ht="15.75" customHeight="1">
      <c r="A70" s="3">
        <v>32.0</v>
      </c>
      <c r="B70" s="3">
        <v>1.0</v>
      </c>
      <c r="C70" s="3">
        <v>2.0</v>
      </c>
      <c r="D70" s="3">
        <v>2.0</v>
      </c>
      <c r="E70" s="3">
        <v>2.0</v>
      </c>
      <c r="F70" s="3">
        <v>2.0</v>
      </c>
      <c r="G70" s="3">
        <v>2.0</v>
      </c>
      <c r="H70" s="3">
        <v>2.0</v>
      </c>
      <c r="I70" s="3">
        <v>2.0</v>
      </c>
      <c r="J70" s="3">
        <v>2.0</v>
      </c>
      <c r="K70" s="3">
        <v>2.0</v>
      </c>
      <c r="L70" s="3">
        <v>2.0</v>
      </c>
      <c r="M70" s="3">
        <v>2.0</v>
      </c>
      <c r="N70" s="3">
        <v>0.7</v>
      </c>
      <c r="O70" s="3">
        <v>102.0</v>
      </c>
      <c r="P70" s="3">
        <v>64.0</v>
      </c>
      <c r="Q70" s="3">
        <v>4.0</v>
      </c>
      <c r="R70" s="3">
        <v>90.0</v>
      </c>
      <c r="S70" s="3">
        <v>1.0</v>
      </c>
      <c r="T70" s="3">
        <v>2.0</v>
      </c>
    </row>
    <row r="71" ht="15.75" customHeight="1">
      <c r="A71" s="3">
        <v>32.0</v>
      </c>
      <c r="B71" s="3">
        <v>1.0</v>
      </c>
      <c r="C71" s="3">
        <v>2.0</v>
      </c>
      <c r="D71" s="3">
        <v>2.0</v>
      </c>
      <c r="E71" s="3">
        <v>1.0</v>
      </c>
      <c r="F71" s="3">
        <v>1.0</v>
      </c>
      <c r="G71" s="3">
        <v>1.0</v>
      </c>
      <c r="H71" s="3">
        <v>2.0</v>
      </c>
      <c r="I71" s="3">
        <v>2.0</v>
      </c>
      <c r="J71" s="3">
        <v>2.0</v>
      </c>
      <c r="K71" s="3">
        <v>1.0</v>
      </c>
      <c r="L71" s="3">
        <v>2.0</v>
      </c>
      <c r="M71" s="3">
        <v>1.0</v>
      </c>
      <c r="N71" s="3">
        <v>3.5</v>
      </c>
      <c r="O71" s="3">
        <v>215.0</v>
      </c>
      <c r="P71" s="3">
        <v>54.0</v>
      </c>
      <c r="Q71" s="3">
        <v>3.4</v>
      </c>
      <c r="R71" s="3">
        <v>29.0</v>
      </c>
      <c r="S71" s="3">
        <v>1.0</v>
      </c>
      <c r="T71" s="3">
        <v>2.0</v>
      </c>
    </row>
    <row r="72" ht="15.75" customHeight="1">
      <c r="A72" s="3">
        <v>32.0</v>
      </c>
      <c r="B72" s="3">
        <v>1.0</v>
      </c>
      <c r="C72" s="3">
        <v>1.0</v>
      </c>
      <c r="D72" s="3">
        <v>1.0</v>
      </c>
      <c r="E72" s="3">
        <v>1.0</v>
      </c>
      <c r="F72" s="3">
        <v>1.0</v>
      </c>
      <c r="G72" s="3">
        <v>2.0</v>
      </c>
      <c r="H72" s="3">
        <v>2.0</v>
      </c>
      <c r="I72" s="3">
        <v>2.0</v>
      </c>
      <c r="J72" s="3">
        <v>2.0</v>
      </c>
      <c r="K72" s="3">
        <v>2.0</v>
      </c>
      <c r="L72" s="3">
        <v>2.0</v>
      </c>
      <c r="M72" s="3">
        <v>2.0</v>
      </c>
      <c r="N72" s="3">
        <v>1.0</v>
      </c>
      <c r="O72" s="3">
        <v>55.0</v>
      </c>
      <c r="P72" s="3">
        <v>45.0</v>
      </c>
      <c r="Q72" s="3">
        <v>4.1</v>
      </c>
      <c r="R72" s="3">
        <v>56.0</v>
      </c>
      <c r="S72" s="3">
        <v>1.0</v>
      </c>
      <c r="T72" s="3">
        <v>2.0</v>
      </c>
    </row>
    <row r="73" ht="15.75" customHeight="1">
      <c r="A73" s="3">
        <v>33.0</v>
      </c>
      <c r="B73" s="3">
        <v>1.0</v>
      </c>
      <c r="C73" s="3">
        <v>2.0</v>
      </c>
      <c r="D73" s="3">
        <v>2.0</v>
      </c>
      <c r="E73" s="3">
        <v>2.0</v>
      </c>
      <c r="F73" s="3">
        <v>2.0</v>
      </c>
      <c r="G73" s="3">
        <v>2.0</v>
      </c>
      <c r="H73" s="3">
        <v>2.0</v>
      </c>
      <c r="I73" s="3">
        <v>2.0</v>
      </c>
      <c r="J73" s="3">
        <v>2.0</v>
      </c>
      <c r="K73" s="3">
        <v>2.0</v>
      </c>
      <c r="L73" s="3">
        <v>2.0</v>
      </c>
      <c r="M73" s="3">
        <v>2.0</v>
      </c>
      <c r="N73" s="3">
        <v>1.0</v>
      </c>
      <c r="O73" s="3">
        <v>46.0</v>
      </c>
      <c r="P73" s="3">
        <v>90.0</v>
      </c>
      <c r="Q73" s="3">
        <v>4.4</v>
      </c>
      <c r="R73" s="3">
        <v>60.0</v>
      </c>
      <c r="S73" s="3">
        <v>1.0</v>
      </c>
      <c r="T73" s="3">
        <v>2.0</v>
      </c>
    </row>
    <row r="74" ht="15.75" customHeight="1">
      <c r="A74" s="3">
        <v>33.0</v>
      </c>
      <c r="B74" s="3">
        <v>1.0</v>
      </c>
      <c r="C74" s="3">
        <v>2.0</v>
      </c>
      <c r="D74" s="3">
        <v>2.0</v>
      </c>
      <c r="E74" s="3">
        <v>2.0</v>
      </c>
      <c r="F74" s="3">
        <v>2.0</v>
      </c>
      <c r="G74" s="3">
        <v>2.0</v>
      </c>
      <c r="H74" s="4">
        <v>2.0</v>
      </c>
      <c r="I74" s="4">
        <v>2.0</v>
      </c>
      <c r="J74" s="3">
        <v>2.0</v>
      </c>
      <c r="K74" s="3">
        <v>2.0</v>
      </c>
      <c r="L74" s="3">
        <v>2.0</v>
      </c>
      <c r="M74" s="3">
        <v>2.0</v>
      </c>
      <c r="N74" s="3">
        <v>1.0</v>
      </c>
      <c r="O74" s="4">
        <v>101.314</v>
      </c>
      <c r="P74" s="3">
        <v>60.0</v>
      </c>
      <c r="Q74" s="3">
        <v>4.0</v>
      </c>
      <c r="R74" s="4">
        <v>66.571</v>
      </c>
      <c r="S74" s="3">
        <v>2.0</v>
      </c>
      <c r="T74" s="3">
        <v>2.0</v>
      </c>
    </row>
    <row r="75" ht="15.75" customHeight="1">
      <c r="A75" s="3">
        <v>34.0</v>
      </c>
      <c r="B75" s="3">
        <v>1.0</v>
      </c>
      <c r="C75" s="3">
        <v>2.0</v>
      </c>
      <c r="D75" s="3">
        <v>2.0</v>
      </c>
      <c r="E75" s="3">
        <v>2.0</v>
      </c>
      <c r="F75" s="3">
        <v>2.0</v>
      </c>
      <c r="G75" s="3">
        <v>2.0</v>
      </c>
      <c r="H75" s="3">
        <v>2.0</v>
      </c>
      <c r="I75" s="3">
        <v>2.0</v>
      </c>
      <c r="J75" s="3">
        <v>2.0</v>
      </c>
      <c r="K75" s="3">
        <v>2.0</v>
      </c>
      <c r="L75" s="3">
        <v>2.0</v>
      </c>
      <c r="M75" s="3">
        <v>2.0</v>
      </c>
      <c r="N75" s="3">
        <v>1.0</v>
      </c>
      <c r="O75" s="4">
        <v>101.314</v>
      </c>
      <c r="P75" s="3">
        <v>200.0</v>
      </c>
      <c r="Q75" s="3">
        <v>4.0</v>
      </c>
      <c r="R75" s="4">
        <v>66.571</v>
      </c>
      <c r="S75" s="3">
        <v>1.0</v>
      </c>
      <c r="T75" s="3">
        <v>2.0</v>
      </c>
    </row>
    <row r="76" ht="15.75" customHeight="1">
      <c r="A76" s="3">
        <v>34.0</v>
      </c>
      <c r="B76" s="3">
        <v>1.0</v>
      </c>
      <c r="C76" s="3">
        <v>2.0</v>
      </c>
      <c r="D76" s="3">
        <v>2.0</v>
      </c>
      <c r="E76" s="3">
        <v>2.0</v>
      </c>
      <c r="F76" s="3">
        <v>2.0</v>
      </c>
      <c r="G76" s="3">
        <v>2.0</v>
      </c>
      <c r="H76" s="3">
        <v>2.0</v>
      </c>
      <c r="I76" s="3">
        <v>2.0</v>
      </c>
      <c r="J76" s="3">
        <v>2.0</v>
      </c>
      <c r="K76" s="3">
        <v>2.0</v>
      </c>
      <c r="L76" s="3">
        <v>2.0</v>
      </c>
      <c r="M76" s="3">
        <v>2.0</v>
      </c>
      <c r="N76" s="3">
        <v>0.9</v>
      </c>
      <c r="O76" s="3">
        <v>95.0</v>
      </c>
      <c r="P76" s="3">
        <v>28.0</v>
      </c>
      <c r="Q76" s="3">
        <v>4.0</v>
      </c>
      <c r="R76" s="3">
        <v>75.0</v>
      </c>
      <c r="S76" s="3">
        <v>1.0</v>
      </c>
      <c r="T76" s="3">
        <v>2.0</v>
      </c>
    </row>
    <row r="77" ht="15.75" customHeight="1">
      <c r="A77" s="3">
        <v>34.0</v>
      </c>
      <c r="B77" s="3">
        <v>1.0</v>
      </c>
      <c r="C77" s="3">
        <v>2.0</v>
      </c>
      <c r="D77" s="3">
        <v>2.0</v>
      </c>
      <c r="E77" s="3">
        <v>2.0</v>
      </c>
      <c r="F77" s="3">
        <v>2.0</v>
      </c>
      <c r="G77" s="3">
        <v>2.0</v>
      </c>
      <c r="H77" s="3">
        <v>2.0</v>
      </c>
      <c r="I77" s="3">
        <v>2.0</v>
      </c>
      <c r="J77" s="3">
        <v>2.0</v>
      </c>
      <c r="K77" s="3">
        <v>2.0</v>
      </c>
      <c r="L77" s="3">
        <v>2.0</v>
      </c>
      <c r="M77" s="3">
        <v>2.0</v>
      </c>
      <c r="N77" s="4">
        <v>1.146</v>
      </c>
      <c r="O77" s="4">
        <v>101.314</v>
      </c>
      <c r="P77" s="3">
        <v>86.0</v>
      </c>
      <c r="Q77" s="4">
        <v>3.978</v>
      </c>
      <c r="R77" s="4">
        <v>66.571</v>
      </c>
      <c r="S77" s="3">
        <v>1.0</v>
      </c>
      <c r="T77" s="3">
        <v>2.0</v>
      </c>
    </row>
    <row r="78" ht="15.75" customHeight="1">
      <c r="A78" s="3">
        <v>34.0</v>
      </c>
      <c r="B78" s="3">
        <v>1.0</v>
      </c>
      <c r="C78" s="3">
        <v>1.0</v>
      </c>
      <c r="D78" s="3">
        <v>2.0</v>
      </c>
      <c r="E78" s="4">
        <v>1.0</v>
      </c>
      <c r="F78" s="4">
        <v>2.0</v>
      </c>
      <c r="G78" s="4">
        <v>2.0</v>
      </c>
      <c r="H78" s="4">
        <v>2.0</v>
      </c>
      <c r="I78" s="4">
        <v>2.0</v>
      </c>
      <c r="J78" s="4">
        <v>2.0</v>
      </c>
      <c r="K78" s="4">
        <v>2.0</v>
      </c>
      <c r="L78" s="4">
        <v>2.0</v>
      </c>
      <c r="M78" s="4">
        <v>2.0</v>
      </c>
      <c r="N78" s="4">
        <v>1.146</v>
      </c>
      <c r="O78" s="4">
        <v>101.314</v>
      </c>
      <c r="P78" s="4">
        <v>82.438</v>
      </c>
      <c r="Q78" s="4">
        <v>3.978</v>
      </c>
      <c r="R78" s="4">
        <v>66.571</v>
      </c>
      <c r="S78" s="3">
        <v>1.0</v>
      </c>
      <c r="T78" s="3">
        <v>2.0</v>
      </c>
    </row>
    <row r="79" ht="15.75" customHeight="1">
      <c r="A79" s="3">
        <v>34.0</v>
      </c>
      <c r="B79" s="3">
        <v>2.0</v>
      </c>
      <c r="C79" s="3">
        <v>1.0</v>
      </c>
      <c r="D79" s="3">
        <v>1.0</v>
      </c>
      <c r="E79" s="3">
        <v>2.0</v>
      </c>
      <c r="F79" s="3">
        <v>2.0</v>
      </c>
      <c r="G79" s="3">
        <v>2.0</v>
      </c>
      <c r="H79" s="3">
        <v>2.0</v>
      </c>
      <c r="I79" s="3">
        <v>1.0</v>
      </c>
      <c r="J79" s="3">
        <v>2.0</v>
      </c>
      <c r="K79" s="3">
        <v>2.0</v>
      </c>
      <c r="L79" s="3">
        <v>2.0</v>
      </c>
      <c r="M79" s="3">
        <v>2.0</v>
      </c>
      <c r="N79" s="3">
        <v>0.6</v>
      </c>
      <c r="O79" s="3">
        <v>30.0</v>
      </c>
      <c r="P79" s="3">
        <v>24.0</v>
      </c>
      <c r="Q79" s="3">
        <v>4.0</v>
      </c>
      <c r="R79" s="3">
        <v>76.0</v>
      </c>
      <c r="S79" s="3">
        <v>1.0</v>
      </c>
      <c r="T79" s="3">
        <v>2.0</v>
      </c>
    </row>
    <row r="80" ht="15.75" customHeight="1">
      <c r="A80" s="3">
        <v>34.0</v>
      </c>
      <c r="B80" s="3">
        <v>1.0</v>
      </c>
      <c r="C80" s="3">
        <v>1.0</v>
      </c>
      <c r="D80" s="3">
        <v>2.0</v>
      </c>
      <c r="E80" s="3">
        <v>1.0</v>
      </c>
      <c r="F80" s="3">
        <v>2.0</v>
      </c>
      <c r="G80" s="3">
        <v>2.0</v>
      </c>
      <c r="H80" s="3">
        <v>1.0</v>
      </c>
      <c r="I80" s="3">
        <v>1.0</v>
      </c>
      <c r="J80" s="3">
        <v>2.0</v>
      </c>
      <c r="K80" s="3">
        <v>1.0</v>
      </c>
      <c r="L80" s="3">
        <v>2.0</v>
      </c>
      <c r="M80" s="3">
        <v>2.0</v>
      </c>
      <c r="N80" s="3">
        <v>1.0</v>
      </c>
      <c r="O80" s="3">
        <v>72.0</v>
      </c>
      <c r="P80" s="3">
        <v>46.0</v>
      </c>
      <c r="Q80" s="3">
        <v>4.4</v>
      </c>
      <c r="R80" s="3">
        <v>57.0</v>
      </c>
      <c r="S80" s="3">
        <v>1.0</v>
      </c>
      <c r="T80" s="3">
        <v>2.0</v>
      </c>
    </row>
    <row r="81" ht="15.75" customHeight="1">
      <c r="A81" s="3">
        <v>34.0</v>
      </c>
      <c r="B81" s="3">
        <v>2.0</v>
      </c>
      <c r="C81" s="3">
        <v>2.0</v>
      </c>
      <c r="D81" s="3">
        <v>2.0</v>
      </c>
      <c r="E81" s="3">
        <v>1.0</v>
      </c>
      <c r="F81" s="3">
        <v>1.0</v>
      </c>
      <c r="G81" s="3">
        <v>1.0</v>
      </c>
      <c r="H81" s="3">
        <v>1.0</v>
      </c>
      <c r="I81" s="3">
        <v>1.0</v>
      </c>
      <c r="J81" s="3">
        <v>2.0</v>
      </c>
      <c r="K81" s="3">
        <v>1.0</v>
      </c>
      <c r="L81" s="3">
        <v>2.0</v>
      </c>
      <c r="M81" s="3">
        <v>2.0</v>
      </c>
      <c r="N81" s="3">
        <v>0.7</v>
      </c>
      <c r="O81" s="3">
        <v>70.0</v>
      </c>
      <c r="P81" s="3">
        <v>24.0</v>
      </c>
      <c r="Q81" s="3">
        <v>4.1</v>
      </c>
      <c r="R81" s="3">
        <v>100.0</v>
      </c>
      <c r="S81" s="3">
        <v>2.0</v>
      </c>
      <c r="T81" s="3">
        <v>2.0</v>
      </c>
    </row>
    <row r="82" ht="15.75" customHeight="1">
      <c r="A82" s="3">
        <v>35.0</v>
      </c>
      <c r="B82" s="3">
        <v>1.0</v>
      </c>
      <c r="C82" s="3">
        <v>2.0</v>
      </c>
      <c r="D82" s="3">
        <v>2.0</v>
      </c>
      <c r="E82" s="3">
        <v>1.0</v>
      </c>
      <c r="F82" s="3">
        <v>2.0</v>
      </c>
      <c r="G82" s="3">
        <v>2.0</v>
      </c>
      <c r="H82" s="3">
        <v>2.0</v>
      </c>
      <c r="I82" s="3">
        <v>2.0</v>
      </c>
      <c r="J82" s="3">
        <v>2.0</v>
      </c>
      <c r="K82" s="3">
        <v>2.0</v>
      </c>
      <c r="L82" s="3">
        <v>2.0</v>
      </c>
      <c r="M82" s="3">
        <v>2.0</v>
      </c>
      <c r="N82" s="3">
        <v>0.9</v>
      </c>
      <c r="O82" s="3">
        <v>58.0</v>
      </c>
      <c r="P82" s="3">
        <v>92.0</v>
      </c>
      <c r="Q82" s="3">
        <v>4.3</v>
      </c>
      <c r="R82" s="3">
        <v>73.0</v>
      </c>
      <c r="S82" s="3">
        <v>1.0</v>
      </c>
      <c r="T82" s="3">
        <v>2.0</v>
      </c>
    </row>
    <row r="83" ht="15.75" customHeight="1">
      <c r="A83" s="3">
        <v>36.0</v>
      </c>
      <c r="B83" s="3">
        <v>1.0</v>
      </c>
      <c r="C83" s="3">
        <v>1.0</v>
      </c>
      <c r="D83" s="3">
        <v>2.0</v>
      </c>
      <c r="E83" s="3">
        <v>2.0</v>
      </c>
      <c r="F83" s="3">
        <v>2.0</v>
      </c>
      <c r="G83" s="3">
        <v>2.0</v>
      </c>
      <c r="H83" s="3">
        <v>2.0</v>
      </c>
      <c r="I83" s="3">
        <v>2.0</v>
      </c>
      <c r="J83" s="3">
        <v>1.0</v>
      </c>
      <c r="K83" s="3">
        <v>2.0</v>
      </c>
      <c r="L83" s="3">
        <v>2.0</v>
      </c>
      <c r="M83" s="3">
        <v>2.0</v>
      </c>
      <c r="N83" s="3">
        <v>0.8</v>
      </c>
      <c r="O83" s="3">
        <v>85.0</v>
      </c>
      <c r="P83" s="3">
        <v>44.0</v>
      </c>
      <c r="Q83" s="3">
        <v>4.2</v>
      </c>
      <c r="R83" s="3">
        <v>85.0</v>
      </c>
      <c r="S83" s="3">
        <v>1.0</v>
      </c>
      <c r="T83" s="3">
        <v>2.0</v>
      </c>
    </row>
    <row r="84" ht="15.75" customHeight="1">
      <c r="A84" s="3">
        <v>36.0</v>
      </c>
      <c r="B84" s="3">
        <v>1.0</v>
      </c>
      <c r="C84" s="3">
        <v>1.0</v>
      </c>
      <c r="D84" s="3">
        <v>2.0</v>
      </c>
      <c r="E84" s="3">
        <v>2.0</v>
      </c>
      <c r="F84" s="3">
        <v>2.0</v>
      </c>
      <c r="G84" s="3">
        <v>2.0</v>
      </c>
      <c r="H84" s="3">
        <v>1.0</v>
      </c>
      <c r="I84" s="3">
        <v>1.0</v>
      </c>
      <c r="J84" s="3">
        <v>1.0</v>
      </c>
      <c r="K84" s="3">
        <v>2.0</v>
      </c>
      <c r="L84" s="3">
        <v>2.0</v>
      </c>
      <c r="M84" s="3">
        <v>2.0</v>
      </c>
      <c r="N84" s="3">
        <v>0.7</v>
      </c>
      <c r="O84" s="3">
        <v>164.0</v>
      </c>
      <c r="P84" s="3">
        <v>44.0</v>
      </c>
      <c r="Q84" s="3">
        <v>3.1</v>
      </c>
      <c r="R84" s="3">
        <v>41.0</v>
      </c>
      <c r="S84" s="3">
        <v>1.0</v>
      </c>
      <c r="T84" s="3">
        <v>2.0</v>
      </c>
    </row>
    <row r="85" ht="15.75" customHeight="1">
      <c r="A85" s="3">
        <v>36.0</v>
      </c>
      <c r="B85" s="3">
        <v>1.0</v>
      </c>
      <c r="C85" s="3">
        <v>1.0</v>
      </c>
      <c r="D85" s="3">
        <v>2.0</v>
      </c>
      <c r="E85" s="3">
        <v>1.0</v>
      </c>
      <c r="F85" s="3">
        <v>1.0</v>
      </c>
      <c r="G85" s="3">
        <v>1.0</v>
      </c>
      <c r="H85" s="3">
        <v>2.0</v>
      </c>
      <c r="I85" s="3">
        <v>1.0</v>
      </c>
      <c r="J85" s="3">
        <v>2.0</v>
      </c>
      <c r="K85" s="3">
        <v>2.0</v>
      </c>
      <c r="L85" s="3">
        <v>2.0</v>
      </c>
      <c r="M85" s="3">
        <v>2.0</v>
      </c>
      <c r="N85" s="3">
        <v>1.0</v>
      </c>
      <c r="O85" s="4">
        <v>101.314</v>
      </c>
      <c r="P85" s="3">
        <v>45.0</v>
      </c>
      <c r="Q85" s="3">
        <v>4.0</v>
      </c>
      <c r="R85" s="3">
        <v>57.0</v>
      </c>
      <c r="S85" s="3">
        <v>1.0</v>
      </c>
      <c r="T85" s="3">
        <v>2.0</v>
      </c>
    </row>
    <row r="86" ht="15.75" customHeight="1">
      <c r="A86" s="3">
        <v>36.0</v>
      </c>
      <c r="B86" s="3">
        <v>1.0</v>
      </c>
      <c r="C86" s="3">
        <v>2.0</v>
      </c>
      <c r="D86" s="3">
        <v>2.0</v>
      </c>
      <c r="E86" s="3">
        <v>2.0</v>
      </c>
      <c r="F86" s="3">
        <v>2.0</v>
      </c>
      <c r="G86" s="3">
        <v>2.0</v>
      </c>
      <c r="H86" s="3">
        <v>2.0</v>
      </c>
      <c r="I86" s="3">
        <v>2.0</v>
      </c>
      <c r="J86" s="3">
        <v>2.0</v>
      </c>
      <c r="K86" s="3">
        <v>2.0</v>
      </c>
      <c r="L86" s="3">
        <v>2.0</v>
      </c>
      <c r="M86" s="3">
        <v>2.0</v>
      </c>
      <c r="N86" s="3">
        <v>0.7</v>
      </c>
      <c r="O86" s="3">
        <v>62.0</v>
      </c>
      <c r="P86" s="3">
        <v>224.0</v>
      </c>
      <c r="Q86" s="3">
        <v>4.2</v>
      </c>
      <c r="R86" s="3">
        <v>100.0</v>
      </c>
      <c r="S86" s="3">
        <v>1.0</v>
      </c>
      <c r="T86" s="3">
        <v>2.0</v>
      </c>
    </row>
    <row r="87" ht="15.75" customHeight="1">
      <c r="A87" s="3">
        <v>36.0</v>
      </c>
      <c r="B87" s="3">
        <v>1.0</v>
      </c>
      <c r="C87" s="3">
        <v>1.0</v>
      </c>
      <c r="D87" s="3">
        <v>2.0</v>
      </c>
      <c r="E87" s="3">
        <v>2.0</v>
      </c>
      <c r="F87" s="3">
        <v>2.0</v>
      </c>
      <c r="G87" s="3">
        <v>2.0</v>
      </c>
      <c r="H87" s="3">
        <v>2.0</v>
      </c>
      <c r="I87" s="3">
        <v>2.0</v>
      </c>
      <c r="J87" s="3">
        <v>2.0</v>
      </c>
      <c r="K87" s="3">
        <v>2.0</v>
      </c>
      <c r="L87" s="3">
        <v>2.0</v>
      </c>
      <c r="M87" s="3">
        <v>2.0</v>
      </c>
      <c r="N87" s="3">
        <v>1.1</v>
      </c>
      <c r="O87" s="3">
        <v>141.0</v>
      </c>
      <c r="P87" s="3">
        <v>75.0</v>
      </c>
      <c r="Q87" s="3">
        <v>3.3</v>
      </c>
      <c r="R87" s="4">
        <v>66.571</v>
      </c>
      <c r="S87" s="3">
        <v>2.0</v>
      </c>
      <c r="T87" s="3">
        <v>2.0</v>
      </c>
    </row>
    <row r="88" ht="15.75" customHeight="1">
      <c r="A88" s="3">
        <v>36.0</v>
      </c>
      <c r="B88" s="3">
        <v>1.0</v>
      </c>
      <c r="C88" s="3">
        <v>1.0</v>
      </c>
      <c r="D88" s="3">
        <v>2.0</v>
      </c>
      <c r="E88" s="3">
        <v>1.0</v>
      </c>
      <c r="F88" s="3">
        <v>1.0</v>
      </c>
      <c r="G88" s="3">
        <v>1.0</v>
      </c>
      <c r="H88" s="3">
        <v>1.0</v>
      </c>
      <c r="I88" s="3">
        <v>1.0</v>
      </c>
      <c r="J88" s="3">
        <v>2.0</v>
      </c>
      <c r="K88" s="3">
        <v>1.0</v>
      </c>
      <c r="L88" s="3">
        <v>2.0</v>
      </c>
      <c r="M88" s="3">
        <v>1.0</v>
      </c>
      <c r="N88" s="3">
        <v>1.7</v>
      </c>
      <c r="O88" s="3">
        <v>295.0</v>
      </c>
      <c r="P88" s="3">
        <v>60.0</v>
      </c>
      <c r="Q88" s="3">
        <v>2.7</v>
      </c>
      <c r="R88" s="4">
        <v>66.571</v>
      </c>
      <c r="S88" s="3">
        <v>2.0</v>
      </c>
      <c r="T88" s="3">
        <v>2.0</v>
      </c>
    </row>
    <row r="89" ht="15.75" customHeight="1">
      <c r="A89" s="3">
        <v>36.0</v>
      </c>
      <c r="B89" s="3">
        <v>1.0</v>
      </c>
      <c r="C89" s="3">
        <v>2.0</v>
      </c>
      <c r="D89" s="3">
        <v>2.0</v>
      </c>
      <c r="E89" s="3">
        <v>2.0</v>
      </c>
      <c r="F89" s="3">
        <v>2.0</v>
      </c>
      <c r="G89" s="3">
        <v>2.0</v>
      </c>
      <c r="H89" s="3">
        <v>2.0</v>
      </c>
      <c r="I89" s="3">
        <v>2.0</v>
      </c>
      <c r="J89" s="3">
        <v>2.0</v>
      </c>
      <c r="K89" s="3">
        <v>2.0</v>
      </c>
      <c r="L89" s="3">
        <v>2.0</v>
      </c>
      <c r="M89" s="3">
        <v>2.0</v>
      </c>
      <c r="N89" s="3">
        <v>0.6</v>
      </c>
      <c r="O89" s="3">
        <v>120.0</v>
      </c>
      <c r="P89" s="3">
        <v>30.0</v>
      </c>
      <c r="Q89" s="3">
        <v>4.0</v>
      </c>
      <c r="R89" s="4">
        <v>66.571</v>
      </c>
      <c r="S89" s="3">
        <v>2.0</v>
      </c>
      <c r="T89" s="3">
        <v>2.0</v>
      </c>
    </row>
    <row r="90" ht="15.75" customHeight="1">
      <c r="A90" s="3">
        <v>37.0</v>
      </c>
      <c r="B90" s="3">
        <v>1.0</v>
      </c>
      <c r="C90" s="3">
        <v>1.0</v>
      </c>
      <c r="D90" s="3">
        <v>2.0</v>
      </c>
      <c r="E90" s="3">
        <v>2.0</v>
      </c>
      <c r="F90" s="3">
        <v>2.0</v>
      </c>
      <c r="G90" s="3">
        <v>2.0</v>
      </c>
      <c r="H90" s="3">
        <v>2.0</v>
      </c>
      <c r="I90" s="3">
        <v>1.0</v>
      </c>
      <c r="J90" s="3">
        <v>2.0</v>
      </c>
      <c r="K90" s="3">
        <v>1.0</v>
      </c>
      <c r="L90" s="3">
        <v>2.0</v>
      </c>
      <c r="M90" s="3">
        <v>2.0</v>
      </c>
      <c r="N90" s="3">
        <v>0.6</v>
      </c>
      <c r="O90" s="3">
        <v>80.0</v>
      </c>
      <c r="P90" s="3">
        <v>80.0</v>
      </c>
      <c r="Q90" s="3">
        <v>3.8</v>
      </c>
      <c r="R90" s="4">
        <v>66.571</v>
      </c>
      <c r="S90" s="3">
        <v>1.0</v>
      </c>
      <c r="T90" s="3">
        <v>2.0</v>
      </c>
    </row>
    <row r="91" ht="15.75" customHeight="1">
      <c r="A91" s="3">
        <v>37.0</v>
      </c>
      <c r="B91" s="3">
        <v>1.0</v>
      </c>
      <c r="C91" s="3">
        <v>1.0</v>
      </c>
      <c r="D91" s="3">
        <v>2.0</v>
      </c>
      <c r="E91" s="3">
        <v>1.0</v>
      </c>
      <c r="F91" s="3">
        <v>1.0</v>
      </c>
      <c r="G91" s="3">
        <v>1.0</v>
      </c>
      <c r="H91" s="3">
        <v>2.0</v>
      </c>
      <c r="I91" s="3">
        <v>2.0</v>
      </c>
      <c r="J91" s="3">
        <v>2.0</v>
      </c>
      <c r="K91" s="3">
        <v>2.0</v>
      </c>
      <c r="L91" s="3">
        <v>2.0</v>
      </c>
      <c r="M91" s="3">
        <v>2.0</v>
      </c>
      <c r="N91" s="3">
        <v>0.8</v>
      </c>
      <c r="O91" s="3">
        <v>92.0</v>
      </c>
      <c r="P91" s="3">
        <v>59.0</v>
      </c>
      <c r="Q91" s="4">
        <v>3.978</v>
      </c>
      <c r="R91" s="4">
        <v>66.571</v>
      </c>
      <c r="S91" s="3">
        <v>1.0</v>
      </c>
      <c r="T91" s="3">
        <v>2.0</v>
      </c>
    </row>
    <row r="92" ht="15.75" customHeight="1">
      <c r="A92" s="3">
        <v>37.0</v>
      </c>
      <c r="B92" s="3">
        <v>1.0</v>
      </c>
      <c r="C92" s="3">
        <v>2.0</v>
      </c>
      <c r="D92" s="3">
        <v>2.0</v>
      </c>
      <c r="E92" s="3">
        <v>2.0</v>
      </c>
      <c r="F92" s="3">
        <v>2.0</v>
      </c>
      <c r="G92" s="3">
        <v>2.0</v>
      </c>
      <c r="H92" s="3">
        <v>2.0</v>
      </c>
      <c r="I92" s="3">
        <v>2.0</v>
      </c>
      <c r="J92" s="3">
        <v>2.0</v>
      </c>
      <c r="K92" s="3">
        <v>2.0</v>
      </c>
      <c r="L92" s="3">
        <v>2.0</v>
      </c>
      <c r="M92" s="3">
        <v>2.0</v>
      </c>
      <c r="N92" s="3">
        <v>0.7</v>
      </c>
      <c r="O92" s="3">
        <v>26.0</v>
      </c>
      <c r="P92" s="3">
        <v>58.0</v>
      </c>
      <c r="Q92" s="3">
        <v>4.5</v>
      </c>
      <c r="R92" s="3">
        <v>100.0</v>
      </c>
      <c r="S92" s="3">
        <v>1.0</v>
      </c>
      <c r="T92" s="3">
        <v>2.0</v>
      </c>
    </row>
    <row r="93" ht="15.75" customHeight="1">
      <c r="A93" s="3">
        <v>37.0</v>
      </c>
      <c r="B93" s="3">
        <v>1.0</v>
      </c>
      <c r="C93" s="3">
        <v>1.0</v>
      </c>
      <c r="D93" s="3">
        <v>2.0</v>
      </c>
      <c r="E93" s="3">
        <v>1.0</v>
      </c>
      <c r="F93" s="3">
        <v>2.0</v>
      </c>
      <c r="G93" s="3">
        <v>2.0</v>
      </c>
      <c r="H93" s="3">
        <v>2.0</v>
      </c>
      <c r="I93" s="3">
        <v>2.0</v>
      </c>
      <c r="J93" s="3">
        <v>2.0</v>
      </c>
      <c r="K93" s="3">
        <v>1.0</v>
      </c>
      <c r="L93" s="3">
        <v>2.0</v>
      </c>
      <c r="M93" s="3">
        <v>2.0</v>
      </c>
      <c r="N93" s="3">
        <v>0.9</v>
      </c>
      <c r="O93" s="4">
        <v>101.314</v>
      </c>
      <c r="P93" s="3">
        <v>231.0</v>
      </c>
      <c r="Q93" s="3">
        <v>4.3</v>
      </c>
      <c r="R93" s="4">
        <v>66.571</v>
      </c>
      <c r="S93" s="3">
        <v>2.0</v>
      </c>
      <c r="T93" s="3">
        <v>2.0</v>
      </c>
    </row>
    <row r="94" ht="15.75" customHeight="1">
      <c r="A94" s="3">
        <v>38.0</v>
      </c>
      <c r="B94" s="3">
        <v>1.0</v>
      </c>
      <c r="C94" s="3">
        <v>1.0</v>
      </c>
      <c r="D94" s="3">
        <v>2.0</v>
      </c>
      <c r="E94" s="3">
        <v>1.0</v>
      </c>
      <c r="F94" s="3">
        <v>1.0</v>
      </c>
      <c r="G94" s="3">
        <v>1.0</v>
      </c>
      <c r="H94" s="3">
        <v>2.0</v>
      </c>
      <c r="I94" s="3">
        <v>2.0</v>
      </c>
      <c r="J94" s="3">
        <v>2.0</v>
      </c>
      <c r="K94" s="3">
        <v>2.0</v>
      </c>
      <c r="L94" s="3">
        <v>1.0</v>
      </c>
      <c r="M94" s="3">
        <v>2.0</v>
      </c>
      <c r="N94" s="3">
        <v>2.0</v>
      </c>
      <c r="O94" s="3">
        <v>72.0</v>
      </c>
      <c r="P94" s="3">
        <v>89.0</v>
      </c>
      <c r="Q94" s="3">
        <v>2.9</v>
      </c>
      <c r="R94" s="3">
        <v>46.0</v>
      </c>
      <c r="S94" s="3">
        <v>1.0</v>
      </c>
      <c r="T94" s="3">
        <v>2.0</v>
      </c>
    </row>
    <row r="95" ht="15.75" customHeight="1">
      <c r="A95" s="3">
        <v>38.0</v>
      </c>
      <c r="B95" s="3">
        <v>1.0</v>
      </c>
      <c r="C95" s="3">
        <v>2.0</v>
      </c>
      <c r="D95" s="3">
        <v>2.0</v>
      </c>
      <c r="E95" s="3">
        <v>2.0</v>
      </c>
      <c r="F95" s="3">
        <v>2.0</v>
      </c>
      <c r="G95" s="3">
        <v>2.0</v>
      </c>
      <c r="H95" s="3">
        <v>2.0</v>
      </c>
      <c r="I95" s="3">
        <v>2.0</v>
      </c>
      <c r="J95" s="3">
        <v>2.0</v>
      </c>
      <c r="K95" s="3">
        <v>2.0</v>
      </c>
      <c r="L95" s="3">
        <v>2.0</v>
      </c>
      <c r="M95" s="3">
        <v>2.0</v>
      </c>
      <c r="N95" s="3">
        <v>0.7</v>
      </c>
      <c r="O95" s="3">
        <v>53.0</v>
      </c>
      <c r="P95" s="3">
        <v>42.0</v>
      </c>
      <c r="Q95" s="3">
        <v>4.1</v>
      </c>
      <c r="R95" s="3">
        <v>85.0</v>
      </c>
      <c r="S95" s="3">
        <v>2.0</v>
      </c>
      <c r="T95" s="3">
        <v>2.0</v>
      </c>
    </row>
    <row r="96" ht="15.75" customHeight="1">
      <c r="A96" s="3">
        <v>38.0</v>
      </c>
      <c r="B96" s="3">
        <v>1.0</v>
      </c>
      <c r="C96" s="3">
        <v>1.0</v>
      </c>
      <c r="D96" s="3">
        <v>1.0</v>
      </c>
      <c r="E96" s="3">
        <v>2.0</v>
      </c>
      <c r="F96" s="3">
        <v>2.0</v>
      </c>
      <c r="G96" s="3">
        <v>2.0</v>
      </c>
      <c r="H96" s="3">
        <v>1.0</v>
      </c>
      <c r="I96" s="3">
        <v>1.0</v>
      </c>
      <c r="J96" s="3">
        <v>2.0</v>
      </c>
      <c r="K96" s="3">
        <v>2.0</v>
      </c>
      <c r="L96" s="3">
        <v>2.0</v>
      </c>
      <c r="M96" s="3">
        <v>2.0</v>
      </c>
      <c r="N96" s="3">
        <v>0.7</v>
      </c>
      <c r="O96" s="3">
        <v>70.0</v>
      </c>
      <c r="P96" s="3">
        <v>28.0</v>
      </c>
      <c r="Q96" s="3">
        <v>4.2</v>
      </c>
      <c r="R96" s="3">
        <v>62.0</v>
      </c>
      <c r="S96" s="3">
        <v>1.0</v>
      </c>
      <c r="T96" s="3">
        <v>2.0</v>
      </c>
    </row>
    <row r="97" ht="15.75" customHeight="1">
      <c r="A97" s="3">
        <v>38.0</v>
      </c>
      <c r="B97" s="3">
        <v>1.0</v>
      </c>
      <c r="C97" s="3">
        <v>2.0</v>
      </c>
      <c r="D97" s="3">
        <v>1.0</v>
      </c>
      <c r="E97" s="3">
        <v>1.0</v>
      </c>
      <c r="F97" s="3">
        <v>1.0</v>
      </c>
      <c r="G97" s="3">
        <v>1.0</v>
      </c>
      <c r="H97" s="3">
        <v>2.0</v>
      </c>
      <c r="I97" s="3">
        <v>2.0</v>
      </c>
      <c r="J97" s="3">
        <v>2.0</v>
      </c>
      <c r="K97" s="3">
        <v>1.0</v>
      </c>
      <c r="L97" s="3">
        <v>2.0</v>
      </c>
      <c r="M97" s="3">
        <v>2.0</v>
      </c>
      <c r="N97" s="3">
        <v>0.7</v>
      </c>
      <c r="O97" s="3">
        <v>125.0</v>
      </c>
      <c r="P97" s="3">
        <v>65.0</v>
      </c>
      <c r="Q97" s="3">
        <v>4.2</v>
      </c>
      <c r="R97" s="3">
        <v>77.0</v>
      </c>
      <c r="S97" s="3">
        <v>1.0</v>
      </c>
      <c r="T97" s="3">
        <v>2.0</v>
      </c>
    </row>
    <row r="98" ht="15.75" customHeight="1">
      <c r="A98" s="3">
        <v>38.0</v>
      </c>
      <c r="B98" s="3">
        <v>1.0</v>
      </c>
      <c r="C98" s="3">
        <v>1.0</v>
      </c>
      <c r="D98" s="3">
        <v>2.0</v>
      </c>
      <c r="E98" s="3">
        <v>1.0</v>
      </c>
      <c r="F98" s="3">
        <v>1.0</v>
      </c>
      <c r="G98" s="3">
        <v>1.0</v>
      </c>
      <c r="H98" s="3">
        <v>1.0</v>
      </c>
      <c r="I98" s="3">
        <v>1.0</v>
      </c>
      <c r="J98" s="3">
        <v>2.0</v>
      </c>
      <c r="K98" s="3">
        <v>2.0</v>
      </c>
      <c r="L98" s="3">
        <v>2.0</v>
      </c>
      <c r="M98" s="3">
        <v>2.0</v>
      </c>
      <c r="N98" s="3">
        <v>0.6</v>
      </c>
      <c r="O98" s="3">
        <v>76.0</v>
      </c>
      <c r="P98" s="3">
        <v>18.0</v>
      </c>
      <c r="Q98" s="3">
        <v>4.4</v>
      </c>
      <c r="R98" s="3">
        <v>84.0</v>
      </c>
      <c r="S98" s="3">
        <v>2.0</v>
      </c>
      <c r="T98" s="3">
        <v>2.0</v>
      </c>
    </row>
    <row r="99" ht="15.75" customHeight="1">
      <c r="A99" s="3">
        <v>38.0</v>
      </c>
      <c r="B99" s="3">
        <v>1.0</v>
      </c>
      <c r="C99" s="3">
        <v>2.0</v>
      </c>
      <c r="D99" s="3">
        <v>2.0</v>
      </c>
      <c r="E99" s="3">
        <v>2.0</v>
      </c>
      <c r="F99" s="3">
        <v>2.0</v>
      </c>
      <c r="G99" s="3">
        <v>2.0</v>
      </c>
      <c r="H99" s="3">
        <v>2.0</v>
      </c>
      <c r="I99" s="3">
        <v>1.0</v>
      </c>
      <c r="J99" s="3">
        <v>2.0</v>
      </c>
      <c r="K99" s="3">
        <v>1.0</v>
      </c>
      <c r="L99" s="3">
        <v>2.0</v>
      </c>
      <c r="M99" s="3">
        <v>1.0</v>
      </c>
      <c r="N99" s="3">
        <v>1.6</v>
      </c>
      <c r="O99" s="3">
        <v>130.0</v>
      </c>
      <c r="P99" s="3">
        <v>140.0</v>
      </c>
      <c r="Q99" s="3">
        <v>3.5</v>
      </c>
      <c r="R99" s="3">
        <v>56.0</v>
      </c>
      <c r="S99" s="3">
        <v>2.0</v>
      </c>
      <c r="T99" s="3">
        <v>2.0</v>
      </c>
    </row>
    <row r="100" ht="15.75" customHeight="1">
      <c r="A100" s="3">
        <v>39.0</v>
      </c>
      <c r="B100" s="3">
        <v>1.0</v>
      </c>
      <c r="C100" s="3">
        <v>2.0</v>
      </c>
      <c r="D100" s="3">
        <v>2.0</v>
      </c>
      <c r="E100" s="3">
        <v>1.0</v>
      </c>
      <c r="F100" s="3">
        <v>2.0</v>
      </c>
      <c r="G100" s="3">
        <v>2.0</v>
      </c>
      <c r="H100" s="3">
        <v>2.0</v>
      </c>
      <c r="I100" s="3">
        <v>1.0</v>
      </c>
      <c r="J100" s="3">
        <v>2.0</v>
      </c>
      <c r="K100" s="3">
        <v>2.0</v>
      </c>
      <c r="L100" s="3">
        <v>2.0</v>
      </c>
      <c r="M100" s="3">
        <v>2.0</v>
      </c>
      <c r="N100" s="3">
        <v>0.7</v>
      </c>
      <c r="O100" s="4">
        <v>101.314</v>
      </c>
      <c r="P100" s="3">
        <v>48.0</v>
      </c>
      <c r="Q100" s="3">
        <v>4.4</v>
      </c>
      <c r="R100" s="4">
        <v>66.571</v>
      </c>
      <c r="S100" s="3">
        <v>1.0</v>
      </c>
      <c r="T100" s="3">
        <v>2.0</v>
      </c>
    </row>
    <row r="101" ht="15.75" customHeight="1">
      <c r="A101" s="3">
        <v>39.0</v>
      </c>
      <c r="B101" s="3">
        <v>1.0</v>
      </c>
      <c r="C101" s="3">
        <v>1.0</v>
      </c>
      <c r="D101" s="3">
        <v>1.0</v>
      </c>
      <c r="E101" s="3">
        <v>2.0</v>
      </c>
      <c r="F101" s="3">
        <v>2.0</v>
      </c>
      <c r="G101" s="3">
        <v>2.0</v>
      </c>
      <c r="H101" s="3">
        <v>1.0</v>
      </c>
      <c r="I101" s="3">
        <v>1.0</v>
      </c>
      <c r="J101" s="3">
        <v>2.0</v>
      </c>
      <c r="K101" s="3">
        <v>2.0</v>
      </c>
      <c r="L101" s="3">
        <v>2.0</v>
      </c>
      <c r="M101" s="3">
        <v>2.0</v>
      </c>
      <c r="N101" s="3">
        <v>1.3</v>
      </c>
      <c r="O101" s="3">
        <v>78.0</v>
      </c>
      <c r="P101" s="3">
        <v>30.0</v>
      </c>
      <c r="Q101" s="3">
        <v>4.4</v>
      </c>
      <c r="R101" s="3">
        <v>85.0</v>
      </c>
      <c r="S101" s="3">
        <v>1.0</v>
      </c>
      <c r="T101" s="3">
        <v>2.0</v>
      </c>
    </row>
    <row r="102" ht="15.75" customHeight="1">
      <c r="A102" s="3">
        <v>39.0</v>
      </c>
      <c r="B102" s="3">
        <v>1.0</v>
      </c>
      <c r="C102" s="3">
        <v>1.0</v>
      </c>
      <c r="D102" s="3">
        <v>2.0</v>
      </c>
      <c r="E102" s="3">
        <v>2.0</v>
      </c>
      <c r="F102" s="3">
        <v>2.0</v>
      </c>
      <c r="G102" s="3">
        <v>2.0</v>
      </c>
      <c r="H102" s="3">
        <v>2.0</v>
      </c>
      <c r="I102" s="3">
        <v>2.0</v>
      </c>
      <c r="J102" s="3">
        <v>2.0</v>
      </c>
      <c r="K102" s="3">
        <v>2.0</v>
      </c>
      <c r="L102" s="3">
        <v>2.0</v>
      </c>
      <c r="M102" s="3">
        <v>2.0</v>
      </c>
      <c r="N102" s="3">
        <v>0.9</v>
      </c>
      <c r="O102" s="3">
        <v>85.0</v>
      </c>
      <c r="P102" s="3">
        <v>60.0</v>
      </c>
      <c r="Q102" s="3">
        <v>4.0</v>
      </c>
      <c r="R102" s="4">
        <v>66.571</v>
      </c>
      <c r="S102" s="3">
        <v>1.0</v>
      </c>
      <c r="T102" s="3">
        <v>2.0</v>
      </c>
    </row>
    <row r="103" ht="15.75" customHeight="1">
      <c r="A103" s="3">
        <v>39.0</v>
      </c>
      <c r="B103" s="3">
        <v>1.0</v>
      </c>
      <c r="C103" s="3">
        <v>2.0</v>
      </c>
      <c r="D103" s="3">
        <v>2.0</v>
      </c>
      <c r="E103" s="3">
        <v>2.0</v>
      </c>
      <c r="F103" s="3">
        <v>2.0</v>
      </c>
      <c r="G103" s="3">
        <v>2.0</v>
      </c>
      <c r="H103" s="3">
        <v>2.0</v>
      </c>
      <c r="I103" s="3">
        <v>2.0</v>
      </c>
      <c r="J103" s="3">
        <v>2.0</v>
      </c>
      <c r="K103" s="3">
        <v>2.0</v>
      </c>
      <c r="L103" s="3">
        <v>2.0</v>
      </c>
      <c r="M103" s="3">
        <v>2.0</v>
      </c>
      <c r="N103" s="3">
        <v>1.0</v>
      </c>
      <c r="O103" s="3">
        <v>85.0</v>
      </c>
      <c r="P103" s="3">
        <v>20.0</v>
      </c>
      <c r="Q103" s="3">
        <v>4.0</v>
      </c>
      <c r="R103" s="4">
        <v>66.571</v>
      </c>
      <c r="S103" s="3">
        <v>1.0</v>
      </c>
      <c r="T103" s="3">
        <v>2.0</v>
      </c>
    </row>
    <row r="104" ht="15.75" customHeight="1">
      <c r="A104" s="3">
        <v>39.0</v>
      </c>
      <c r="B104" s="3">
        <v>1.0</v>
      </c>
      <c r="C104" s="3">
        <v>2.0</v>
      </c>
      <c r="D104" s="3">
        <v>2.0</v>
      </c>
      <c r="E104" s="3">
        <v>1.0</v>
      </c>
      <c r="F104" s="3">
        <v>2.0</v>
      </c>
      <c r="G104" s="3">
        <v>2.0</v>
      </c>
      <c r="H104" s="3">
        <v>2.0</v>
      </c>
      <c r="I104" s="3">
        <v>2.0</v>
      </c>
      <c r="J104" s="3">
        <v>2.0</v>
      </c>
      <c r="K104" s="3">
        <v>2.0</v>
      </c>
      <c r="L104" s="3">
        <v>2.0</v>
      </c>
      <c r="M104" s="3">
        <v>2.0</v>
      </c>
      <c r="N104" s="3">
        <v>1.0</v>
      </c>
      <c r="O104" s="3">
        <v>34.0</v>
      </c>
      <c r="P104" s="3">
        <v>15.0</v>
      </c>
      <c r="Q104" s="3">
        <v>4.0</v>
      </c>
      <c r="R104" s="3">
        <v>54.0</v>
      </c>
      <c r="S104" s="3">
        <v>1.0</v>
      </c>
      <c r="T104" s="3">
        <v>2.0</v>
      </c>
    </row>
    <row r="105" ht="15.75" customHeight="1">
      <c r="A105" s="3">
        <v>40.0</v>
      </c>
      <c r="B105" s="3">
        <v>1.0</v>
      </c>
      <c r="C105" s="3">
        <v>1.0</v>
      </c>
      <c r="D105" s="3">
        <v>2.0</v>
      </c>
      <c r="E105" s="3">
        <v>1.0</v>
      </c>
      <c r="F105" s="3">
        <v>2.0</v>
      </c>
      <c r="G105" s="3">
        <v>2.0</v>
      </c>
      <c r="H105" s="3">
        <v>2.0</v>
      </c>
      <c r="I105" s="3">
        <v>1.0</v>
      </c>
      <c r="J105" s="3">
        <v>2.0</v>
      </c>
      <c r="K105" s="3">
        <v>2.0</v>
      </c>
      <c r="L105" s="3">
        <v>2.0</v>
      </c>
      <c r="M105" s="3">
        <v>2.0</v>
      </c>
      <c r="N105" s="3">
        <v>0.6</v>
      </c>
      <c r="O105" s="3">
        <v>62.0</v>
      </c>
      <c r="P105" s="3">
        <v>166.0</v>
      </c>
      <c r="Q105" s="3">
        <v>4.0</v>
      </c>
      <c r="R105" s="3">
        <v>63.0</v>
      </c>
      <c r="S105" s="3">
        <v>1.0</v>
      </c>
      <c r="T105" s="3">
        <v>2.0</v>
      </c>
    </row>
    <row r="106" ht="15.75" customHeight="1">
      <c r="A106" s="3">
        <v>40.0</v>
      </c>
      <c r="B106" s="3">
        <v>1.0</v>
      </c>
      <c r="C106" s="3">
        <v>2.0</v>
      </c>
      <c r="D106" s="3">
        <v>1.0</v>
      </c>
      <c r="E106" s="3">
        <v>1.0</v>
      </c>
      <c r="F106" s="3">
        <v>2.0</v>
      </c>
      <c r="G106" s="3">
        <v>2.0</v>
      </c>
      <c r="H106" s="3">
        <v>2.0</v>
      </c>
      <c r="I106" s="3">
        <v>1.0</v>
      </c>
      <c r="J106" s="3">
        <v>1.0</v>
      </c>
      <c r="K106" s="3">
        <v>2.0</v>
      </c>
      <c r="L106" s="3">
        <v>2.0</v>
      </c>
      <c r="M106" s="3">
        <v>2.0</v>
      </c>
      <c r="N106" s="3">
        <v>1.2</v>
      </c>
      <c r="O106" s="3">
        <v>85.0</v>
      </c>
      <c r="P106" s="3">
        <v>31.0</v>
      </c>
      <c r="Q106" s="3">
        <v>4.0</v>
      </c>
      <c r="R106" s="3">
        <v>100.0</v>
      </c>
      <c r="S106" s="3">
        <v>1.0</v>
      </c>
      <c r="T106" s="3">
        <v>2.0</v>
      </c>
    </row>
    <row r="107" ht="15.75" customHeight="1">
      <c r="A107" s="3">
        <v>40.0</v>
      </c>
      <c r="B107" s="3">
        <v>1.0</v>
      </c>
      <c r="C107" s="3">
        <v>1.0</v>
      </c>
      <c r="D107" s="3">
        <v>1.0</v>
      </c>
      <c r="E107" s="3">
        <v>1.0</v>
      </c>
      <c r="F107" s="3">
        <v>1.0</v>
      </c>
      <c r="G107" s="3">
        <v>1.0</v>
      </c>
      <c r="H107" s="3">
        <v>1.0</v>
      </c>
      <c r="I107" s="3">
        <v>1.0</v>
      </c>
      <c r="J107" s="3">
        <v>2.0</v>
      </c>
      <c r="K107" s="3">
        <v>2.0</v>
      </c>
      <c r="L107" s="3">
        <v>2.0</v>
      </c>
      <c r="M107" s="3">
        <v>2.0</v>
      </c>
      <c r="N107" s="3">
        <v>0.6</v>
      </c>
      <c r="O107" s="3">
        <v>40.0</v>
      </c>
      <c r="P107" s="3">
        <v>69.0</v>
      </c>
      <c r="Q107" s="3">
        <v>4.2</v>
      </c>
      <c r="R107" s="3">
        <v>67.0</v>
      </c>
      <c r="S107" s="3">
        <v>2.0</v>
      </c>
      <c r="T107" s="3">
        <v>2.0</v>
      </c>
    </row>
    <row r="108" ht="15.75" customHeight="1">
      <c r="A108" s="3">
        <v>41.0</v>
      </c>
      <c r="B108" s="3">
        <v>1.0</v>
      </c>
      <c r="C108" s="3">
        <v>2.0</v>
      </c>
      <c r="D108" s="3">
        <v>1.0</v>
      </c>
      <c r="E108" s="3">
        <v>1.0</v>
      </c>
      <c r="F108" s="3">
        <v>2.0</v>
      </c>
      <c r="G108" s="3">
        <v>2.0</v>
      </c>
      <c r="H108" s="3">
        <v>2.0</v>
      </c>
      <c r="I108" s="3">
        <v>1.0</v>
      </c>
      <c r="J108" s="3">
        <v>2.0</v>
      </c>
      <c r="K108" s="3">
        <v>2.0</v>
      </c>
      <c r="L108" s="3">
        <v>2.0</v>
      </c>
      <c r="M108" s="3">
        <v>2.0</v>
      </c>
      <c r="N108" s="3">
        <v>0.9</v>
      </c>
      <c r="O108" s="3">
        <v>81.0</v>
      </c>
      <c r="P108" s="3">
        <v>60.0</v>
      </c>
      <c r="Q108" s="3">
        <v>3.9</v>
      </c>
      <c r="R108" s="3">
        <v>52.0</v>
      </c>
      <c r="S108" s="3">
        <v>1.0</v>
      </c>
      <c r="T108" s="3">
        <v>2.0</v>
      </c>
    </row>
    <row r="109" ht="15.75" customHeight="1">
      <c r="A109" s="3">
        <v>41.0</v>
      </c>
      <c r="B109" s="3">
        <v>2.0</v>
      </c>
      <c r="C109" s="3">
        <v>2.0</v>
      </c>
      <c r="D109" s="3">
        <v>1.0</v>
      </c>
      <c r="E109" s="3">
        <v>1.0</v>
      </c>
      <c r="F109" s="3">
        <v>1.0</v>
      </c>
      <c r="G109" s="3">
        <v>1.0</v>
      </c>
      <c r="H109" s="3">
        <v>2.0</v>
      </c>
      <c r="I109" s="3">
        <v>2.0</v>
      </c>
      <c r="J109" s="3">
        <v>2.0</v>
      </c>
      <c r="K109" s="3">
        <v>2.0</v>
      </c>
      <c r="L109" s="3">
        <v>2.0</v>
      </c>
      <c r="M109" s="3">
        <v>2.0</v>
      </c>
      <c r="N109" s="3">
        <v>0.7</v>
      </c>
      <c r="O109" s="3">
        <v>81.0</v>
      </c>
      <c r="P109" s="3">
        <v>53.0</v>
      </c>
      <c r="Q109" s="3">
        <v>5.0</v>
      </c>
      <c r="R109" s="3">
        <v>74.0</v>
      </c>
      <c r="S109" s="3">
        <v>1.0</v>
      </c>
      <c r="T109" s="3">
        <v>2.0</v>
      </c>
    </row>
    <row r="110" ht="15.75" customHeight="1">
      <c r="A110" s="3">
        <v>42.0</v>
      </c>
      <c r="B110" s="3">
        <v>1.0</v>
      </c>
      <c r="C110" s="3">
        <v>2.0</v>
      </c>
      <c r="D110" s="3">
        <v>2.0</v>
      </c>
      <c r="E110" s="3">
        <v>2.0</v>
      </c>
      <c r="F110" s="3">
        <v>2.0</v>
      </c>
      <c r="G110" s="3">
        <v>2.0</v>
      </c>
      <c r="H110" s="3">
        <v>2.0</v>
      </c>
      <c r="I110" s="3">
        <v>2.0</v>
      </c>
      <c r="J110" s="3">
        <v>2.0</v>
      </c>
      <c r="K110" s="3">
        <v>2.0</v>
      </c>
      <c r="L110" s="3">
        <v>2.0</v>
      </c>
      <c r="M110" s="3">
        <v>2.0</v>
      </c>
      <c r="N110" s="3">
        <v>0.9</v>
      </c>
      <c r="O110" s="3">
        <v>60.0</v>
      </c>
      <c r="P110" s="3">
        <v>63.0</v>
      </c>
      <c r="Q110" s="3">
        <v>4.7</v>
      </c>
      <c r="R110" s="3">
        <v>47.0</v>
      </c>
      <c r="S110" s="3">
        <v>1.0</v>
      </c>
      <c r="T110" s="3">
        <v>2.0</v>
      </c>
    </row>
    <row r="111" ht="15.75" customHeight="1">
      <c r="A111" s="3">
        <v>42.0</v>
      </c>
      <c r="B111" s="3">
        <v>1.0</v>
      </c>
      <c r="C111" s="3">
        <v>1.0</v>
      </c>
      <c r="D111" s="3">
        <v>2.0</v>
      </c>
      <c r="E111" s="3">
        <v>2.0</v>
      </c>
      <c r="F111" s="3">
        <v>2.0</v>
      </c>
      <c r="G111" s="3">
        <v>2.0</v>
      </c>
      <c r="H111" s="3">
        <v>2.0</v>
      </c>
      <c r="I111" s="3">
        <v>2.0</v>
      </c>
      <c r="J111" s="3">
        <v>2.0</v>
      </c>
      <c r="K111" s="3">
        <v>2.0</v>
      </c>
      <c r="L111" s="3">
        <v>2.0</v>
      </c>
      <c r="M111" s="3">
        <v>2.0</v>
      </c>
      <c r="N111" s="3">
        <v>1.0</v>
      </c>
      <c r="O111" s="3">
        <v>85.0</v>
      </c>
      <c r="P111" s="3">
        <v>14.0</v>
      </c>
      <c r="Q111" s="3">
        <v>4.0</v>
      </c>
      <c r="R111" s="3">
        <v>100.0</v>
      </c>
      <c r="S111" s="3">
        <v>1.0</v>
      </c>
      <c r="T111" s="3">
        <v>2.0</v>
      </c>
    </row>
    <row r="112" ht="15.75" customHeight="1">
      <c r="A112" s="3">
        <v>42.0</v>
      </c>
      <c r="B112" s="3">
        <v>1.0</v>
      </c>
      <c r="C112" s="3">
        <v>2.0</v>
      </c>
      <c r="D112" s="3">
        <v>2.0</v>
      </c>
      <c r="E112" s="3">
        <v>2.0</v>
      </c>
      <c r="F112" s="3">
        <v>2.0</v>
      </c>
      <c r="G112" s="3">
        <v>2.0</v>
      </c>
      <c r="H112" s="3">
        <v>2.0</v>
      </c>
      <c r="I112" s="3">
        <v>2.0</v>
      </c>
      <c r="J112" s="3">
        <v>1.0</v>
      </c>
      <c r="K112" s="3">
        <v>2.0</v>
      </c>
      <c r="L112" s="3">
        <v>2.0</v>
      </c>
      <c r="M112" s="3">
        <v>2.0</v>
      </c>
      <c r="N112" s="3">
        <v>1.5</v>
      </c>
      <c r="O112" s="3">
        <v>85.0</v>
      </c>
      <c r="P112" s="3">
        <v>40.0</v>
      </c>
      <c r="Q112" s="4">
        <v>3.978</v>
      </c>
      <c r="R112" s="4">
        <v>66.571</v>
      </c>
      <c r="S112" s="3">
        <v>2.0</v>
      </c>
      <c r="T112" s="3">
        <v>2.0</v>
      </c>
    </row>
    <row r="113" ht="15.75" customHeight="1">
      <c r="A113" s="3">
        <v>44.0</v>
      </c>
      <c r="B113" s="3">
        <v>1.0</v>
      </c>
      <c r="C113" s="3">
        <v>2.0</v>
      </c>
      <c r="D113" s="3">
        <v>2.0</v>
      </c>
      <c r="E113" s="3">
        <v>2.0</v>
      </c>
      <c r="F113" s="3">
        <v>2.0</v>
      </c>
      <c r="G113" s="3">
        <v>2.0</v>
      </c>
      <c r="H113" s="3">
        <v>2.0</v>
      </c>
      <c r="I113" s="3">
        <v>2.0</v>
      </c>
      <c r="J113" s="3">
        <v>2.0</v>
      </c>
      <c r="K113" s="3">
        <v>2.0</v>
      </c>
      <c r="L113" s="3">
        <v>2.0</v>
      </c>
      <c r="M113" s="3">
        <v>2.0</v>
      </c>
      <c r="N113" s="3">
        <v>0.6</v>
      </c>
      <c r="O113" s="3">
        <v>110.0</v>
      </c>
      <c r="P113" s="3">
        <v>145.0</v>
      </c>
      <c r="Q113" s="3">
        <v>4.4</v>
      </c>
      <c r="R113" s="3">
        <v>70.0</v>
      </c>
      <c r="S113" s="3">
        <v>1.0</v>
      </c>
      <c r="T113" s="3">
        <v>2.0</v>
      </c>
    </row>
    <row r="114" ht="15.75" customHeight="1">
      <c r="A114" s="3">
        <v>44.0</v>
      </c>
      <c r="B114" s="3">
        <v>1.0</v>
      </c>
      <c r="C114" s="3">
        <v>1.0</v>
      </c>
      <c r="D114" s="3">
        <v>2.0</v>
      </c>
      <c r="E114" s="3">
        <v>1.0</v>
      </c>
      <c r="F114" s="3">
        <v>1.0</v>
      </c>
      <c r="G114" s="3">
        <v>2.0</v>
      </c>
      <c r="H114" s="3">
        <v>2.0</v>
      </c>
      <c r="I114" s="3">
        <v>2.0</v>
      </c>
      <c r="J114" s="3">
        <v>2.0</v>
      </c>
      <c r="K114" s="3">
        <v>2.0</v>
      </c>
      <c r="L114" s="3">
        <v>2.0</v>
      </c>
      <c r="M114" s="3">
        <v>2.0</v>
      </c>
      <c r="N114" s="3">
        <v>1.6</v>
      </c>
      <c r="O114" s="3">
        <v>68.0</v>
      </c>
      <c r="P114" s="3">
        <v>68.0</v>
      </c>
      <c r="Q114" s="3">
        <v>3.7</v>
      </c>
      <c r="R114" s="4">
        <v>66.571</v>
      </c>
      <c r="S114" s="3">
        <v>1.0</v>
      </c>
      <c r="T114" s="3">
        <v>2.0</v>
      </c>
    </row>
    <row r="115" ht="15.75" customHeight="1">
      <c r="A115" s="3">
        <v>44.0</v>
      </c>
      <c r="B115" s="3">
        <v>1.0</v>
      </c>
      <c r="C115" s="3">
        <v>1.0</v>
      </c>
      <c r="D115" s="3">
        <v>2.0</v>
      </c>
      <c r="E115" s="3">
        <v>1.0</v>
      </c>
      <c r="F115" s="3">
        <v>1.0</v>
      </c>
      <c r="G115" s="3">
        <v>2.0</v>
      </c>
      <c r="H115" s="3">
        <v>1.0</v>
      </c>
      <c r="I115" s="3">
        <v>1.0</v>
      </c>
      <c r="J115" s="3">
        <v>2.0</v>
      </c>
      <c r="K115" s="3">
        <v>1.0</v>
      </c>
      <c r="L115" s="3">
        <v>2.0</v>
      </c>
      <c r="M115" s="3">
        <v>2.0</v>
      </c>
      <c r="N115" s="3">
        <v>3.0</v>
      </c>
      <c r="O115" s="3">
        <v>114.0</v>
      </c>
      <c r="P115" s="3">
        <v>65.0</v>
      </c>
      <c r="Q115" s="3">
        <v>3.5</v>
      </c>
      <c r="R115" s="4">
        <v>66.571</v>
      </c>
      <c r="S115" s="3">
        <v>2.0</v>
      </c>
      <c r="T115" s="3">
        <v>2.0</v>
      </c>
    </row>
    <row r="116" ht="15.75" customHeight="1">
      <c r="A116" s="3">
        <v>44.0</v>
      </c>
      <c r="B116" s="3">
        <v>1.0</v>
      </c>
      <c r="C116" s="3">
        <v>2.0</v>
      </c>
      <c r="D116" s="3">
        <v>2.0</v>
      </c>
      <c r="E116" s="3">
        <v>1.0</v>
      </c>
      <c r="F116" s="3">
        <v>2.0</v>
      </c>
      <c r="G116" s="3">
        <v>2.0</v>
      </c>
      <c r="H116" s="3">
        <v>2.0</v>
      </c>
      <c r="I116" s="3">
        <v>1.0</v>
      </c>
      <c r="J116" s="3">
        <v>2.0</v>
      </c>
      <c r="K116" s="3">
        <v>2.0</v>
      </c>
      <c r="L116" s="3">
        <v>2.0</v>
      </c>
      <c r="M116" s="3">
        <v>2.0</v>
      </c>
      <c r="N116" s="3">
        <v>0.9</v>
      </c>
      <c r="O116" s="3">
        <v>126.0</v>
      </c>
      <c r="P116" s="3">
        <v>142.0</v>
      </c>
      <c r="Q116" s="3">
        <v>4.3</v>
      </c>
      <c r="R116" s="4">
        <v>66.571</v>
      </c>
      <c r="S116" s="3">
        <v>2.0</v>
      </c>
      <c r="T116" s="3">
        <v>2.0</v>
      </c>
    </row>
    <row r="117" ht="15.75" customHeight="1">
      <c r="A117" s="3">
        <v>45.0</v>
      </c>
      <c r="B117" s="3">
        <v>2.0</v>
      </c>
      <c r="C117" s="3">
        <v>1.0</v>
      </c>
      <c r="D117" s="3">
        <v>2.0</v>
      </c>
      <c r="E117" s="3">
        <v>1.0</v>
      </c>
      <c r="F117" s="3">
        <v>1.0</v>
      </c>
      <c r="G117" s="3">
        <v>2.0</v>
      </c>
      <c r="H117" s="3">
        <v>2.0</v>
      </c>
      <c r="I117" s="3">
        <v>2.0</v>
      </c>
      <c r="J117" s="3">
        <v>1.0</v>
      </c>
      <c r="K117" s="3">
        <v>2.0</v>
      </c>
      <c r="L117" s="3">
        <v>2.0</v>
      </c>
      <c r="M117" s="3">
        <v>2.0</v>
      </c>
      <c r="N117" s="3">
        <v>1.0</v>
      </c>
      <c r="O117" s="3">
        <v>85.0</v>
      </c>
      <c r="P117" s="3">
        <v>75.0</v>
      </c>
      <c r="Q117" s="4">
        <v>3.978</v>
      </c>
      <c r="R117" s="4">
        <v>66.571</v>
      </c>
      <c r="S117" s="3">
        <v>1.0</v>
      </c>
      <c r="T117" s="3">
        <v>2.0</v>
      </c>
    </row>
    <row r="118" ht="15.75" customHeight="1">
      <c r="A118" s="3">
        <v>45.0</v>
      </c>
      <c r="B118" s="3">
        <v>1.0</v>
      </c>
      <c r="C118" s="3">
        <v>1.0</v>
      </c>
      <c r="D118" s="3">
        <v>2.0</v>
      </c>
      <c r="E118" s="3">
        <v>1.0</v>
      </c>
      <c r="F118" s="3">
        <v>1.0</v>
      </c>
      <c r="G118" s="3">
        <v>1.0</v>
      </c>
      <c r="H118" s="3">
        <v>2.0</v>
      </c>
      <c r="I118" s="3">
        <v>2.0</v>
      </c>
      <c r="J118" s="3">
        <v>2.0</v>
      </c>
      <c r="K118" s="3">
        <v>2.0</v>
      </c>
      <c r="L118" s="3">
        <v>2.0</v>
      </c>
      <c r="M118" s="3">
        <v>2.0</v>
      </c>
      <c r="N118" s="3">
        <v>2.3</v>
      </c>
      <c r="O118" s="4">
        <v>101.314</v>
      </c>
      <c r="P118" s="3">
        <v>648.0</v>
      </c>
      <c r="Q118" s="4">
        <v>3.978</v>
      </c>
      <c r="R118" s="4">
        <v>66.571</v>
      </c>
      <c r="S118" s="3">
        <v>2.0</v>
      </c>
      <c r="T118" s="3">
        <v>2.0</v>
      </c>
    </row>
    <row r="119" ht="15.75" customHeight="1">
      <c r="A119" s="3">
        <v>45.0</v>
      </c>
      <c r="B119" s="3">
        <v>1.0</v>
      </c>
      <c r="C119" s="3">
        <v>1.0</v>
      </c>
      <c r="D119" s="3">
        <v>2.0</v>
      </c>
      <c r="E119" s="3">
        <v>1.0</v>
      </c>
      <c r="F119" s="3">
        <v>2.0</v>
      </c>
      <c r="G119" s="3">
        <v>2.0</v>
      </c>
      <c r="H119" s="3">
        <v>2.0</v>
      </c>
      <c r="I119" s="3">
        <v>1.0</v>
      </c>
      <c r="J119" s="3">
        <v>1.0</v>
      </c>
      <c r="K119" s="3">
        <v>2.0</v>
      </c>
      <c r="L119" s="3">
        <v>2.0</v>
      </c>
      <c r="M119" s="3">
        <v>2.0</v>
      </c>
      <c r="N119" s="3">
        <v>1.2</v>
      </c>
      <c r="O119" s="3">
        <v>81.0</v>
      </c>
      <c r="P119" s="3">
        <v>65.0</v>
      </c>
      <c r="Q119" s="3">
        <v>3.0</v>
      </c>
      <c r="R119" s="4">
        <v>66.571</v>
      </c>
      <c r="S119" s="3">
        <v>1.0</v>
      </c>
      <c r="T119" s="3">
        <v>2.0</v>
      </c>
    </row>
    <row r="120" ht="15.75" customHeight="1">
      <c r="A120" s="3">
        <v>45.0</v>
      </c>
      <c r="B120" s="3">
        <v>1.0</v>
      </c>
      <c r="C120" s="3">
        <v>2.0</v>
      </c>
      <c r="D120" s="3">
        <v>1.0</v>
      </c>
      <c r="E120" s="3">
        <v>2.0</v>
      </c>
      <c r="F120" s="3">
        <v>2.0</v>
      </c>
      <c r="G120" s="3">
        <v>2.0</v>
      </c>
      <c r="H120" s="3">
        <v>2.0</v>
      </c>
      <c r="I120" s="3">
        <v>2.0</v>
      </c>
      <c r="J120" s="3">
        <v>2.0</v>
      </c>
      <c r="K120" s="3">
        <v>2.0</v>
      </c>
      <c r="L120" s="3">
        <v>2.0</v>
      </c>
      <c r="M120" s="3">
        <v>2.0</v>
      </c>
      <c r="N120" s="3">
        <v>1.3</v>
      </c>
      <c r="O120" s="3">
        <v>85.0</v>
      </c>
      <c r="P120" s="3">
        <v>44.0</v>
      </c>
      <c r="Q120" s="3">
        <v>4.2</v>
      </c>
      <c r="R120" s="3">
        <v>85.0</v>
      </c>
      <c r="S120" s="3">
        <v>2.0</v>
      </c>
      <c r="T120" s="3">
        <v>2.0</v>
      </c>
    </row>
    <row r="121" ht="15.75" customHeight="1">
      <c r="A121" s="3">
        <v>47.0</v>
      </c>
      <c r="B121" s="3">
        <v>1.0</v>
      </c>
      <c r="C121" s="3">
        <v>1.0</v>
      </c>
      <c r="D121" s="3">
        <v>1.0</v>
      </c>
      <c r="E121" s="3">
        <v>2.0</v>
      </c>
      <c r="F121" s="3">
        <v>2.0</v>
      </c>
      <c r="G121" s="3">
        <v>2.0</v>
      </c>
      <c r="H121" s="3">
        <v>2.0</v>
      </c>
      <c r="I121" s="3">
        <v>2.0</v>
      </c>
      <c r="J121" s="3">
        <v>2.0</v>
      </c>
      <c r="K121" s="3">
        <v>2.0</v>
      </c>
      <c r="L121" s="3">
        <v>2.0</v>
      </c>
      <c r="M121" s="3">
        <v>2.0</v>
      </c>
      <c r="N121" s="4">
        <v>1.146</v>
      </c>
      <c r="O121" s="4">
        <v>101.314</v>
      </c>
      <c r="P121" s="3">
        <v>60.0</v>
      </c>
      <c r="Q121" s="4">
        <v>3.978</v>
      </c>
      <c r="R121" s="4">
        <v>66.571</v>
      </c>
      <c r="S121" s="3">
        <v>1.0</v>
      </c>
      <c r="T121" s="3">
        <v>2.0</v>
      </c>
    </row>
    <row r="122" ht="15.75" customHeight="1">
      <c r="A122" s="3">
        <v>48.0</v>
      </c>
      <c r="B122" s="3">
        <v>1.0</v>
      </c>
      <c r="C122" s="3">
        <v>2.0</v>
      </c>
      <c r="D122" s="3">
        <v>2.0</v>
      </c>
      <c r="E122" s="3">
        <v>1.0</v>
      </c>
      <c r="F122" s="3">
        <v>1.0</v>
      </c>
      <c r="G122" s="3">
        <v>1.0</v>
      </c>
      <c r="H122" s="3">
        <v>2.0</v>
      </c>
      <c r="I122" s="3">
        <v>1.0</v>
      </c>
      <c r="J122" s="3">
        <v>2.0</v>
      </c>
      <c r="K122" s="3">
        <v>1.0</v>
      </c>
      <c r="L122" s="3">
        <v>2.0</v>
      </c>
      <c r="M122" s="3">
        <v>2.0</v>
      </c>
      <c r="N122" s="3">
        <v>2.0</v>
      </c>
      <c r="O122" s="3">
        <v>158.0</v>
      </c>
      <c r="P122" s="3">
        <v>278.0</v>
      </c>
      <c r="Q122" s="3">
        <v>3.8</v>
      </c>
      <c r="R122" s="4">
        <v>66.571</v>
      </c>
      <c r="S122" s="3">
        <v>2.0</v>
      </c>
      <c r="T122" s="3">
        <v>2.0</v>
      </c>
    </row>
    <row r="123" ht="15.75" customHeight="1">
      <c r="A123" s="3">
        <v>49.0</v>
      </c>
      <c r="B123" s="3">
        <v>1.0</v>
      </c>
      <c r="C123" s="3">
        <v>1.0</v>
      </c>
      <c r="D123" s="3">
        <v>1.0</v>
      </c>
      <c r="E123" s="3">
        <v>1.0</v>
      </c>
      <c r="F123" s="3">
        <v>1.0</v>
      </c>
      <c r="G123" s="3">
        <v>1.0</v>
      </c>
      <c r="H123" s="3">
        <v>2.0</v>
      </c>
      <c r="I123" s="3">
        <v>1.0</v>
      </c>
      <c r="J123" s="3">
        <v>2.0</v>
      </c>
      <c r="K123" s="3">
        <v>1.0</v>
      </c>
      <c r="L123" s="3">
        <v>2.0</v>
      </c>
      <c r="M123" s="3">
        <v>2.0</v>
      </c>
      <c r="N123" s="3">
        <v>0.6</v>
      </c>
      <c r="O123" s="3">
        <v>85.0</v>
      </c>
      <c r="P123" s="3">
        <v>48.0</v>
      </c>
      <c r="Q123" s="3">
        <v>3.7</v>
      </c>
      <c r="R123" s="4">
        <v>66.571</v>
      </c>
      <c r="S123" s="3">
        <v>1.0</v>
      </c>
      <c r="T123" s="3">
        <v>2.0</v>
      </c>
    </row>
    <row r="124" ht="15.75" customHeight="1">
      <c r="A124" s="3">
        <v>49.0</v>
      </c>
      <c r="B124" s="3">
        <v>1.0</v>
      </c>
      <c r="C124" s="3">
        <v>2.0</v>
      </c>
      <c r="D124" s="3">
        <v>2.0</v>
      </c>
      <c r="E124" s="3">
        <v>1.0</v>
      </c>
      <c r="F124" s="3">
        <v>1.0</v>
      </c>
      <c r="G124" s="3">
        <v>2.0</v>
      </c>
      <c r="H124" s="3">
        <v>2.0</v>
      </c>
      <c r="I124" s="3">
        <v>2.0</v>
      </c>
      <c r="J124" s="3">
        <v>2.0</v>
      </c>
      <c r="K124" s="3">
        <v>2.0</v>
      </c>
      <c r="L124" s="3">
        <v>2.0</v>
      </c>
      <c r="M124" s="3">
        <v>2.0</v>
      </c>
      <c r="N124" s="3">
        <v>0.8</v>
      </c>
      <c r="O124" s="3">
        <v>103.0</v>
      </c>
      <c r="P124" s="3">
        <v>43.0</v>
      </c>
      <c r="Q124" s="3">
        <v>3.5</v>
      </c>
      <c r="R124" s="3">
        <v>66.0</v>
      </c>
      <c r="S124" s="3">
        <v>1.0</v>
      </c>
      <c r="T124" s="3">
        <v>2.0</v>
      </c>
    </row>
    <row r="125" ht="15.75" customHeight="1">
      <c r="A125" s="3">
        <v>50.0</v>
      </c>
      <c r="B125" s="3">
        <v>1.0</v>
      </c>
      <c r="C125" s="3">
        <v>1.0</v>
      </c>
      <c r="D125" s="3">
        <v>2.0</v>
      </c>
      <c r="E125" s="3">
        <v>1.0</v>
      </c>
      <c r="F125" s="3">
        <v>2.0</v>
      </c>
      <c r="G125" s="3">
        <v>2.0</v>
      </c>
      <c r="H125" s="3">
        <v>1.0</v>
      </c>
      <c r="I125" s="3">
        <v>2.0</v>
      </c>
      <c r="J125" s="3">
        <v>2.0</v>
      </c>
      <c r="K125" s="3">
        <v>2.0</v>
      </c>
      <c r="L125" s="3">
        <v>2.0</v>
      </c>
      <c r="M125" s="3">
        <v>2.0</v>
      </c>
      <c r="N125" s="3">
        <v>0.9</v>
      </c>
      <c r="O125" s="3">
        <v>135.0</v>
      </c>
      <c r="P125" s="3">
        <v>42.0</v>
      </c>
      <c r="Q125" s="3">
        <v>3.5</v>
      </c>
      <c r="R125" s="4">
        <v>66.571</v>
      </c>
      <c r="S125" s="3">
        <v>1.0</v>
      </c>
      <c r="T125" s="3">
        <v>2.0</v>
      </c>
    </row>
    <row r="126" ht="15.75" customHeight="1">
      <c r="A126" s="3">
        <v>50.0</v>
      </c>
      <c r="B126" s="3">
        <v>1.0</v>
      </c>
      <c r="C126" s="3">
        <v>2.0</v>
      </c>
      <c r="D126" s="3">
        <v>2.0</v>
      </c>
      <c r="E126" s="3">
        <v>2.0</v>
      </c>
      <c r="F126" s="3">
        <v>2.0</v>
      </c>
      <c r="G126" s="3">
        <v>2.0</v>
      </c>
      <c r="H126" s="3">
        <v>2.0</v>
      </c>
      <c r="I126" s="3">
        <v>2.0</v>
      </c>
      <c r="J126" s="3">
        <v>2.0</v>
      </c>
      <c r="K126" s="3">
        <v>2.0</v>
      </c>
      <c r="L126" s="3">
        <v>2.0</v>
      </c>
      <c r="M126" s="3">
        <v>2.0</v>
      </c>
      <c r="N126" s="3">
        <v>1.5</v>
      </c>
      <c r="O126" s="3">
        <v>100.0</v>
      </c>
      <c r="P126" s="3">
        <v>100.0</v>
      </c>
      <c r="Q126" s="3">
        <v>5.3</v>
      </c>
      <c r="R126" s="4">
        <v>66.571</v>
      </c>
      <c r="S126" s="3">
        <v>1.0</v>
      </c>
      <c r="T126" s="3">
        <v>2.0</v>
      </c>
    </row>
    <row r="127" ht="15.75" customHeight="1">
      <c r="A127" s="3">
        <v>50.0</v>
      </c>
      <c r="B127" s="3">
        <v>2.0</v>
      </c>
      <c r="C127" s="3">
        <v>1.0</v>
      </c>
      <c r="D127" s="3">
        <v>2.0</v>
      </c>
      <c r="E127" s="3">
        <v>1.0</v>
      </c>
      <c r="F127" s="3">
        <v>2.0</v>
      </c>
      <c r="G127" s="3">
        <v>2.0</v>
      </c>
      <c r="H127" s="3">
        <v>1.0</v>
      </c>
      <c r="I127" s="3">
        <v>1.0</v>
      </c>
      <c r="J127" s="3">
        <v>1.0</v>
      </c>
      <c r="K127" s="3">
        <v>1.0</v>
      </c>
      <c r="L127" s="3">
        <v>2.0</v>
      </c>
      <c r="M127" s="3">
        <v>2.0</v>
      </c>
      <c r="N127" s="3">
        <v>0.9</v>
      </c>
      <c r="O127" s="3">
        <v>230.0</v>
      </c>
      <c r="P127" s="3">
        <v>117.0</v>
      </c>
      <c r="Q127" s="3">
        <v>3.4</v>
      </c>
      <c r="R127" s="3">
        <v>41.0</v>
      </c>
      <c r="S127" s="3">
        <v>2.0</v>
      </c>
      <c r="T127" s="3">
        <v>2.0</v>
      </c>
    </row>
    <row r="128" ht="15.75" customHeight="1">
      <c r="A128" s="3">
        <v>50.0</v>
      </c>
      <c r="B128" s="3">
        <v>1.0</v>
      </c>
      <c r="C128" s="3">
        <v>2.0</v>
      </c>
      <c r="D128" s="3">
        <v>2.0</v>
      </c>
      <c r="E128" s="3">
        <v>2.0</v>
      </c>
      <c r="F128" s="3">
        <v>2.0</v>
      </c>
      <c r="G128" s="3">
        <v>2.0</v>
      </c>
      <c r="H128" s="3">
        <v>2.0</v>
      </c>
      <c r="I128" s="3">
        <v>2.0</v>
      </c>
      <c r="J128" s="3">
        <v>2.0</v>
      </c>
      <c r="K128" s="3">
        <v>2.0</v>
      </c>
      <c r="L128" s="3">
        <v>2.0</v>
      </c>
      <c r="M128" s="3">
        <v>2.0</v>
      </c>
      <c r="N128" s="3">
        <v>1.0</v>
      </c>
      <c r="O128" s="3">
        <v>139.0</v>
      </c>
      <c r="P128" s="3">
        <v>81.0</v>
      </c>
      <c r="Q128" s="3">
        <v>3.9</v>
      </c>
      <c r="R128" s="3">
        <v>62.0</v>
      </c>
      <c r="S128" s="3">
        <v>2.0</v>
      </c>
      <c r="T128" s="3">
        <v>2.0</v>
      </c>
    </row>
    <row r="129" ht="15.75" customHeight="1">
      <c r="A129" s="3">
        <v>50.0</v>
      </c>
      <c r="B129" s="3">
        <v>1.0</v>
      </c>
      <c r="C129" s="3">
        <v>2.0</v>
      </c>
      <c r="D129" s="3">
        <v>2.0</v>
      </c>
      <c r="E129" s="3">
        <v>2.0</v>
      </c>
      <c r="F129" s="3">
        <v>2.0</v>
      </c>
      <c r="G129" s="3">
        <v>2.0</v>
      </c>
      <c r="H129" s="3">
        <v>2.0</v>
      </c>
      <c r="I129" s="3">
        <v>1.0</v>
      </c>
      <c r="J129" s="3">
        <v>1.0</v>
      </c>
      <c r="K129" s="3">
        <v>1.0</v>
      </c>
      <c r="L129" s="3">
        <v>2.0</v>
      </c>
      <c r="M129" s="3">
        <v>2.0</v>
      </c>
      <c r="N129" s="3">
        <v>1.0</v>
      </c>
      <c r="O129" s="3">
        <v>85.0</v>
      </c>
      <c r="P129" s="3">
        <v>75.0</v>
      </c>
      <c r="Q129" s="3">
        <v>4.0</v>
      </c>
      <c r="R129" s="3">
        <v>72.0</v>
      </c>
      <c r="S129" s="3">
        <v>2.0</v>
      </c>
      <c r="T129" s="3">
        <v>2.0</v>
      </c>
    </row>
    <row r="130" ht="15.75" customHeight="1">
      <c r="A130" s="3">
        <v>51.0</v>
      </c>
      <c r="B130" s="3">
        <v>1.0</v>
      </c>
      <c r="C130" s="3">
        <v>1.0</v>
      </c>
      <c r="D130" s="3">
        <v>1.0</v>
      </c>
      <c r="E130" s="3">
        <v>1.0</v>
      </c>
      <c r="F130" s="3">
        <v>1.0</v>
      </c>
      <c r="G130" s="3">
        <v>2.0</v>
      </c>
      <c r="H130" s="3">
        <v>2.0</v>
      </c>
      <c r="I130" s="3">
        <v>2.0</v>
      </c>
      <c r="J130" s="3">
        <v>2.0</v>
      </c>
      <c r="K130" s="3">
        <v>2.0</v>
      </c>
      <c r="L130" s="3">
        <v>2.0</v>
      </c>
      <c r="M130" s="3">
        <v>2.0</v>
      </c>
      <c r="N130" s="3">
        <v>1.0</v>
      </c>
      <c r="O130" s="3">
        <v>78.0</v>
      </c>
      <c r="P130" s="3">
        <v>58.0</v>
      </c>
      <c r="Q130" s="3">
        <v>4.6</v>
      </c>
      <c r="R130" s="3">
        <v>52.0</v>
      </c>
      <c r="S130" s="3">
        <v>1.0</v>
      </c>
      <c r="T130" s="3">
        <v>2.0</v>
      </c>
    </row>
    <row r="131" ht="15.75" customHeight="1">
      <c r="A131" s="3">
        <v>51.0</v>
      </c>
      <c r="B131" s="3">
        <v>1.0</v>
      </c>
      <c r="C131" s="3">
        <v>2.0</v>
      </c>
      <c r="D131" s="3">
        <v>2.0</v>
      </c>
      <c r="E131" s="3">
        <v>1.0</v>
      </c>
      <c r="F131" s="3">
        <v>1.0</v>
      </c>
      <c r="G131" s="3">
        <v>1.0</v>
      </c>
      <c r="H131" s="4">
        <v>2.0</v>
      </c>
      <c r="I131" s="4">
        <v>2.0</v>
      </c>
      <c r="J131" s="4">
        <v>2.0</v>
      </c>
      <c r="K131" s="4">
        <v>2.0</v>
      </c>
      <c r="L131" s="4">
        <v>2.0</v>
      </c>
      <c r="M131" s="4">
        <v>2.0</v>
      </c>
      <c r="N131" s="3">
        <v>0.9</v>
      </c>
      <c r="O131" s="3">
        <v>76.0</v>
      </c>
      <c r="P131" s="3">
        <v>271.0</v>
      </c>
      <c r="Q131" s="3">
        <v>4.4</v>
      </c>
      <c r="R131" s="4">
        <v>66.571</v>
      </c>
      <c r="S131" s="3">
        <v>1.0</v>
      </c>
      <c r="T131" s="3">
        <v>2.0</v>
      </c>
    </row>
    <row r="132" ht="15.75" customHeight="1">
      <c r="A132" s="3">
        <v>51.0</v>
      </c>
      <c r="B132" s="3">
        <v>1.0</v>
      </c>
      <c r="C132" s="3">
        <v>1.0</v>
      </c>
      <c r="D132" s="3">
        <v>2.0</v>
      </c>
      <c r="E132" s="3">
        <v>1.0</v>
      </c>
      <c r="F132" s="3">
        <v>1.0</v>
      </c>
      <c r="G132" s="3">
        <v>1.0</v>
      </c>
      <c r="H132" s="3">
        <v>2.0</v>
      </c>
      <c r="I132" s="3">
        <v>1.0</v>
      </c>
      <c r="J132" s="3">
        <v>1.0</v>
      </c>
      <c r="K132" s="3">
        <v>1.0</v>
      </c>
      <c r="L132" s="3">
        <v>2.0</v>
      </c>
      <c r="M132" s="3">
        <v>1.0</v>
      </c>
      <c r="N132" s="3">
        <v>4.6</v>
      </c>
      <c r="O132" s="3">
        <v>215.0</v>
      </c>
      <c r="P132" s="3">
        <v>269.0</v>
      </c>
      <c r="Q132" s="3">
        <v>3.9</v>
      </c>
      <c r="R132" s="3">
        <v>51.0</v>
      </c>
      <c r="S132" s="3">
        <v>2.0</v>
      </c>
      <c r="T132" s="3">
        <v>2.0</v>
      </c>
    </row>
    <row r="133" ht="15.75" customHeight="1">
      <c r="A133" s="3">
        <v>51.0</v>
      </c>
      <c r="B133" s="3">
        <v>1.0</v>
      </c>
      <c r="C133" s="3">
        <v>2.0</v>
      </c>
      <c r="D133" s="3">
        <v>2.0</v>
      </c>
      <c r="E133" s="3">
        <v>2.0</v>
      </c>
      <c r="F133" s="3">
        <v>2.0</v>
      </c>
      <c r="G133" s="3">
        <v>2.0</v>
      </c>
      <c r="H133" s="3">
        <v>1.0</v>
      </c>
      <c r="I133" s="3">
        <v>1.0</v>
      </c>
      <c r="J133" s="3">
        <v>2.0</v>
      </c>
      <c r="K133" s="3">
        <v>1.0</v>
      </c>
      <c r="L133" s="3">
        <v>2.0</v>
      </c>
      <c r="M133" s="3">
        <v>2.0</v>
      </c>
      <c r="N133" s="3">
        <v>0.8</v>
      </c>
      <c r="O133" s="4">
        <v>101.314</v>
      </c>
      <c r="P133" s="3">
        <v>33.0</v>
      </c>
      <c r="Q133" s="3">
        <v>4.5</v>
      </c>
      <c r="R133" s="4">
        <v>66.571</v>
      </c>
      <c r="S133" s="3">
        <v>2.0</v>
      </c>
      <c r="T133" s="3">
        <v>2.0</v>
      </c>
    </row>
    <row r="134" ht="15.75" customHeight="1">
      <c r="A134" s="3">
        <v>51.0</v>
      </c>
      <c r="B134" s="3">
        <v>1.0</v>
      </c>
      <c r="C134" s="3">
        <v>2.0</v>
      </c>
      <c r="D134" s="3">
        <v>2.0</v>
      </c>
      <c r="E134" s="3">
        <v>1.0</v>
      </c>
      <c r="F134" s="3">
        <v>2.0</v>
      </c>
      <c r="G134" s="3">
        <v>2.0</v>
      </c>
      <c r="H134" s="3">
        <v>2.0</v>
      </c>
      <c r="I134" s="3">
        <v>1.0</v>
      </c>
      <c r="J134" s="3">
        <v>1.0</v>
      </c>
      <c r="K134" s="3">
        <v>1.0</v>
      </c>
      <c r="L134" s="3">
        <v>2.0</v>
      </c>
      <c r="M134" s="3">
        <v>1.0</v>
      </c>
      <c r="N134" s="3">
        <v>1.0</v>
      </c>
      <c r="O134" s="4">
        <v>101.314</v>
      </c>
      <c r="P134" s="3">
        <v>20.0</v>
      </c>
      <c r="Q134" s="3">
        <v>3.0</v>
      </c>
      <c r="R134" s="3">
        <v>63.0</v>
      </c>
      <c r="S134" s="3">
        <v>2.0</v>
      </c>
      <c r="T134" s="3">
        <v>2.0</v>
      </c>
    </row>
    <row r="135" ht="15.75" customHeight="1">
      <c r="A135" s="3">
        <v>52.0</v>
      </c>
      <c r="B135" s="3">
        <v>1.0</v>
      </c>
      <c r="C135" s="3">
        <v>1.0</v>
      </c>
      <c r="D135" s="3">
        <v>1.0</v>
      </c>
      <c r="E135" s="3">
        <v>2.0</v>
      </c>
      <c r="F135" s="3">
        <v>2.0</v>
      </c>
      <c r="G135" s="3">
        <v>2.0</v>
      </c>
      <c r="H135" s="3">
        <v>2.0</v>
      </c>
      <c r="I135" s="3">
        <v>2.0</v>
      </c>
      <c r="J135" s="3">
        <v>2.0</v>
      </c>
      <c r="K135" s="3">
        <v>2.0</v>
      </c>
      <c r="L135" s="3">
        <v>2.0</v>
      </c>
      <c r="M135" s="3">
        <v>2.0</v>
      </c>
      <c r="N135" s="3">
        <v>0.7</v>
      </c>
      <c r="O135" s="3">
        <v>75.0</v>
      </c>
      <c r="P135" s="3">
        <v>55.0</v>
      </c>
      <c r="Q135" s="3">
        <v>4.0</v>
      </c>
      <c r="R135" s="3">
        <v>21.0</v>
      </c>
      <c r="S135" s="3">
        <v>1.0</v>
      </c>
      <c r="T135" s="3">
        <v>2.0</v>
      </c>
    </row>
    <row r="136" ht="15.75" customHeight="1">
      <c r="A136" s="3">
        <v>52.0</v>
      </c>
      <c r="B136" s="3">
        <v>1.0</v>
      </c>
      <c r="C136" s="3">
        <v>1.0</v>
      </c>
      <c r="D136" s="3">
        <v>2.0</v>
      </c>
      <c r="E136" s="3">
        <v>2.0</v>
      </c>
      <c r="F136" s="3">
        <v>2.0</v>
      </c>
      <c r="G136" s="3">
        <v>2.0</v>
      </c>
      <c r="H136" s="3">
        <v>2.0</v>
      </c>
      <c r="I136" s="3">
        <v>2.0</v>
      </c>
      <c r="J136" s="3">
        <v>2.0</v>
      </c>
      <c r="K136" s="3">
        <v>2.0</v>
      </c>
      <c r="L136" s="3">
        <v>2.0</v>
      </c>
      <c r="M136" s="3">
        <v>2.0</v>
      </c>
      <c r="N136" s="3">
        <v>1.5</v>
      </c>
      <c r="O136" s="4">
        <v>101.314</v>
      </c>
      <c r="P136" s="3">
        <v>69.0</v>
      </c>
      <c r="Q136" s="3">
        <v>2.9</v>
      </c>
      <c r="R136" s="4">
        <v>66.571</v>
      </c>
      <c r="S136" s="3">
        <v>2.0</v>
      </c>
      <c r="T136" s="3">
        <v>2.0</v>
      </c>
    </row>
    <row r="137" ht="15.75" customHeight="1">
      <c r="A137" s="3">
        <v>52.0</v>
      </c>
      <c r="B137" s="3">
        <v>1.0</v>
      </c>
      <c r="C137" s="3">
        <v>1.0</v>
      </c>
      <c r="D137" s="3">
        <v>2.0</v>
      </c>
      <c r="E137" s="3">
        <v>1.0</v>
      </c>
      <c r="F137" s="3">
        <v>2.0</v>
      </c>
      <c r="G137" s="3">
        <v>2.0</v>
      </c>
      <c r="H137" s="3">
        <v>2.0</v>
      </c>
      <c r="I137" s="3">
        <v>2.0</v>
      </c>
      <c r="J137" s="3">
        <v>2.0</v>
      </c>
      <c r="K137" s="3">
        <v>2.0</v>
      </c>
      <c r="L137" s="3">
        <v>2.0</v>
      </c>
      <c r="M137" s="3">
        <v>2.0</v>
      </c>
      <c r="N137" s="3">
        <v>1.0</v>
      </c>
      <c r="O137" s="3">
        <v>85.0</v>
      </c>
      <c r="P137" s="3">
        <v>30.0</v>
      </c>
      <c r="Q137" s="3">
        <v>4.0</v>
      </c>
      <c r="R137" s="4">
        <v>66.571</v>
      </c>
      <c r="S137" s="3">
        <v>2.0</v>
      </c>
      <c r="T137" s="3">
        <v>2.0</v>
      </c>
    </row>
    <row r="138" ht="15.75" customHeight="1">
      <c r="A138" s="3">
        <v>53.0</v>
      </c>
      <c r="B138" s="3">
        <v>2.0</v>
      </c>
      <c r="C138" s="3">
        <v>1.0</v>
      </c>
      <c r="D138" s="3">
        <v>2.0</v>
      </c>
      <c r="E138" s="3">
        <v>1.0</v>
      </c>
      <c r="F138" s="3">
        <v>2.0</v>
      </c>
      <c r="G138" s="3">
        <v>2.0</v>
      </c>
      <c r="H138" s="3">
        <v>2.0</v>
      </c>
      <c r="I138" s="3">
        <v>2.0</v>
      </c>
      <c r="J138" s="3">
        <v>1.0</v>
      </c>
      <c r="K138" s="3">
        <v>1.0</v>
      </c>
      <c r="L138" s="3">
        <v>2.0</v>
      </c>
      <c r="M138" s="3">
        <v>1.0</v>
      </c>
      <c r="N138" s="3">
        <v>1.5</v>
      </c>
      <c r="O138" s="3">
        <v>81.0</v>
      </c>
      <c r="P138" s="3">
        <v>19.0</v>
      </c>
      <c r="Q138" s="3">
        <v>4.1</v>
      </c>
      <c r="R138" s="3">
        <v>48.0</v>
      </c>
      <c r="S138" s="3">
        <v>2.0</v>
      </c>
      <c r="T138" s="3">
        <v>2.0</v>
      </c>
    </row>
    <row r="139" ht="15.75" customHeight="1">
      <c r="A139" s="3">
        <v>54.0</v>
      </c>
      <c r="B139" s="3">
        <v>1.0</v>
      </c>
      <c r="C139" s="3">
        <v>1.0</v>
      </c>
      <c r="D139" s="3">
        <v>1.0</v>
      </c>
      <c r="E139" s="3">
        <v>2.0</v>
      </c>
      <c r="F139" s="3">
        <v>2.0</v>
      </c>
      <c r="G139" s="3">
        <v>2.0</v>
      </c>
      <c r="H139" s="3">
        <v>1.0</v>
      </c>
      <c r="I139" s="3">
        <v>1.0</v>
      </c>
      <c r="J139" s="3">
        <v>2.0</v>
      </c>
      <c r="K139" s="3">
        <v>2.0</v>
      </c>
      <c r="L139" s="3">
        <v>2.0</v>
      </c>
      <c r="M139" s="3">
        <v>2.0</v>
      </c>
      <c r="N139" s="3">
        <v>1.0</v>
      </c>
      <c r="O139" s="3">
        <v>155.0</v>
      </c>
      <c r="P139" s="3">
        <v>225.0</v>
      </c>
      <c r="Q139" s="3">
        <v>3.6</v>
      </c>
      <c r="R139" s="3">
        <v>67.0</v>
      </c>
      <c r="S139" s="3">
        <v>2.0</v>
      </c>
      <c r="T139" s="3">
        <v>2.0</v>
      </c>
    </row>
    <row r="140" ht="15.75" customHeight="1">
      <c r="A140" s="3">
        <v>54.0</v>
      </c>
      <c r="B140" s="3">
        <v>1.0</v>
      </c>
      <c r="C140" s="3">
        <v>2.0</v>
      </c>
      <c r="D140" s="3">
        <v>2.0</v>
      </c>
      <c r="E140" s="3">
        <v>1.0</v>
      </c>
      <c r="F140" s="3">
        <v>2.0</v>
      </c>
      <c r="G140" s="3">
        <v>2.0</v>
      </c>
      <c r="H140" s="3">
        <v>1.0</v>
      </c>
      <c r="I140" s="3">
        <v>1.0</v>
      </c>
      <c r="J140" s="3">
        <v>2.0</v>
      </c>
      <c r="K140" s="3">
        <v>2.0</v>
      </c>
      <c r="L140" s="3">
        <v>2.0</v>
      </c>
      <c r="M140" s="3">
        <v>2.0</v>
      </c>
      <c r="N140" s="3">
        <v>3.2</v>
      </c>
      <c r="O140" s="3">
        <v>85.0</v>
      </c>
      <c r="P140" s="3">
        <v>28.0</v>
      </c>
      <c r="Q140" s="3">
        <v>3.8</v>
      </c>
      <c r="R140" s="4">
        <v>66.571</v>
      </c>
      <c r="S140" s="3">
        <v>2.0</v>
      </c>
      <c r="T140" s="3">
        <v>2.0</v>
      </c>
    </row>
    <row r="141" ht="15.75" customHeight="1">
      <c r="A141" s="3">
        <v>54.0</v>
      </c>
      <c r="B141" s="3">
        <v>1.0</v>
      </c>
      <c r="C141" s="3">
        <v>1.0</v>
      </c>
      <c r="D141" s="3">
        <v>2.0</v>
      </c>
      <c r="E141" s="3">
        <v>1.0</v>
      </c>
      <c r="F141" s="3">
        <v>1.0</v>
      </c>
      <c r="G141" s="3">
        <v>2.0</v>
      </c>
      <c r="H141" s="3">
        <v>2.0</v>
      </c>
      <c r="I141" s="3">
        <v>2.0</v>
      </c>
      <c r="J141" s="3">
        <v>2.0</v>
      </c>
      <c r="K141" s="3">
        <v>2.0</v>
      </c>
      <c r="L141" s="3">
        <v>1.0</v>
      </c>
      <c r="M141" s="3">
        <v>2.0</v>
      </c>
      <c r="N141" s="3">
        <v>1.2</v>
      </c>
      <c r="O141" s="3">
        <v>85.0</v>
      </c>
      <c r="P141" s="3">
        <v>92.0</v>
      </c>
      <c r="Q141" s="3">
        <v>3.1</v>
      </c>
      <c r="R141" s="3">
        <v>66.0</v>
      </c>
      <c r="S141" s="3">
        <v>2.0</v>
      </c>
      <c r="T141" s="3">
        <v>2.0</v>
      </c>
    </row>
    <row r="142" ht="15.75" customHeight="1">
      <c r="A142" s="3">
        <v>54.0</v>
      </c>
      <c r="B142" s="3">
        <v>1.0</v>
      </c>
      <c r="C142" s="3">
        <v>2.0</v>
      </c>
      <c r="D142" s="3">
        <v>2.0</v>
      </c>
      <c r="E142" s="3">
        <v>2.0</v>
      </c>
      <c r="F142" s="3">
        <v>2.0</v>
      </c>
      <c r="G142" s="3">
        <v>2.0</v>
      </c>
      <c r="H142" s="3">
        <v>2.0</v>
      </c>
      <c r="I142" s="3">
        <v>2.0</v>
      </c>
      <c r="J142" s="3">
        <v>2.0</v>
      </c>
      <c r="K142" s="3">
        <v>2.0</v>
      </c>
      <c r="L142" s="3">
        <v>2.0</v>
      </c>
      <c r="M142" s="3">
        <v>2.0</v>
      </c>
      <c r="N142" s="3">
        <v>1.0</v>
      </c>
      <c r="O142" s="3">
        <v>85.0</v>
      </c>
      <c r="P142" s="3">
        <v>30.0</v>
      </c>
      <c r="Q142" s="3">
        <v>4.5</v>
      </c>
      <c r="R142" s="3">
        <v>0.0</v>
      </c>
      <c r="S142" s="3">
        <v>2.0</v>
      </c>
      <c r="T142" s="3">
        <v>2.0</v>
      </c>
    </row>
    <row r="143" ht="15.75" customHeight="1">
      <c r="A143" s="3">
        <v>56.0</v>
      </c>
      <c r="B143" s="3">
        <v>1.0</v>
      </c>
      <c r="C143" s="3">
        <v>1.0</v>
      </c>
      <c r="D143" s="3">
        <v>2.0</v>
      </c>
      <c r="E143" s="3">
        <v>1.0</v>
      </c>
      <c r="F143" s="3">
        <v>2.0</v>
      </c>
      <c r="G143" s="3">
        <v>2.0</v>
      </c>
      <c r="H143" s="3">
        <v>2.0</v>
      </c>
      <c r="I143" s="3">
        <v>2.0</v>
      </c>
      <c r="J143" s="3">
        <v>2.0</v>
      </c>
      <c r="K143" s="3">
        <v>2.0</v>
      </c>
      <c r="L143" s="3">
        <v>2.0</v>
      </c>
      <c r="M143" s="3">
        <v>2.0</v>
      </c>
      <c r="N143" s="3">
        <v>0.7</v>
      </c>
      <c r="O143" s="3">
        <v>71.0</v>
      </c>
      <c r="P143" s="3">
        <v>18.0</v>
      </c>
      <c r="Q143" s="3">
        <v>4.4</v>
      </c>
      <c r="R143" s="3">
        <v>100.0</v>
      </c>
      <c r="S143" s="3">
        <v>1.0</v>
      </c>
      <c r="T143" s="3">
        <v>2.0</v>
      </c>
    </row>
    <row r="144" ht="15.75" customHeight="1">
      <c r="A144" s="3">
        <v>56.0</v>
      </c>
      <c r="B144" s="3">
        <v>1.0</v>
      </c>
      <c r="C144" s="3">
        <v>1.0</v>
      </c>
      <c r="D144" s="3">
        <v>2.0</v>
      </c>
      <c r="E144" s="3">
        <v>2.0</v>
      </c>
      <c r="F144" s="3">
        <v>2.0</v>
      </c>
      <c r="G144" s="3">
        <v>2.0</v>
      </c>
      <c r="H144" s="3">
        <v>2.0</v>
      </c>
      <c r="I144" s="3">
        <v>2.0</v>
      </c>
      <c r="J144" s="3">
        <v>2.0</v>
      </c>
      <c r="K144" s="3">
        <v>2.0</v>
      </c>
      <c r="L144" s="3">
        <v>2.0</v>
      </c>
      <c r="M144" s="3">
        <v>2.0</v>
      </c>
      <c r="N144" s="3">
        <v>0.7</v>
      </c>
      <c r="O144" s="3">
        <v>62.0</v>
      </c>
      <c r="P144" s="3">
        <v>33.0</v>
      </c>
      <c r="Q144" s="3">
        <v>3.0</v>
      </c>
      <c r="R144" s="4">
        <v>66.571</v>
      </c>
      <c r="S144" s="3">
        <v>1.0</v>
      </c>
      <c r="T144" s="3">
        <v>2.0</v>
      </c>
    </row>
    <row r="145" ht="15.75" customHeight="1">
      <c r="A145" s="3">
        <v>58.0</v>
      </c>
      <c r="B145" s="3">
        <v>2.0</v>
      </c>
      <c r="C145" s="3">
        <v>2.0</v>
      </c>
      <c r="D145" s="3">
        <v>2.0</v>
      </c>
      <c r="E145" s="3">
        <v>1.0</v>
      </c>
      <c r="F145" s="3">
        <v>2.0</v>
      </c>
      <c r="G145" s="3">
        <v>2.0</v>
      </c>
      <c r="H145" s="3">
        <v>2.0</v>
      </c>
      <c r="I145" s="3">
        <v>1.0</v>
      </c>
      <c r="J145" s="3">
        <v>2.0</v>
      </c>
      <c r="K145" s="3">
        <v>1.0</v>
      </c>
      <c r="L145" s="3">
        <v>2.0</v>
      </c>
      <c r="M145" s="3">
        <v>2.0</v>
      </c>
      <c r="N145" s="3">
        <v>1.4</v>
      </c>
      <c r="O145" s="3">
        <v>175.0</v>
      </c>
      <c r="P145" s="3">
        <v>55.0</v>
      </c>
      <c r="Q145" s="3">
        <v>2.7</v>
      </c>
      <c r="R145" s="3">
        <v>36.0</v>
      </c>
      <c r="S145" s="3">
        <v>1.0</v>
      </c>
      <c r="T145" s="3">
        <v>2.0</v>
      </c>
    </row>
    <row r="146" ht="15.75" customHeight="1">
      <c r="A146" s="3">
        <v>60.0</v>
      </c>
      <c r="B146" s="3">
        <v>1.0</v>
      </c>
      <c r="C146" s="3">
        <v>1.0</v>
      </c>
      <c r="D146" s="3">
        <v>2.0</v>
      </c>
      <c r="E146" s="3">
        <v>1.0</v>
      </c>
      <c r="F146" s="3">
        <v>2.0</v>
      </c>
      <c r="G146" s="3">
        <v>2.0</v>
      </c>
      <c r="H146" s="3">
        <v>1.0</v>
      </c>
      <c r="I146" s="3">
        <v>1.0</v>
      </c>
      <c r="J146" s="3">
        <v>1.0</v>
      </c>
      <c r="K146" s="3">
        <v>1.0</v>
      </c>
      <c r="L146" s="3">
        <v>2.0</v>
      </c>
      <c r="M146" s="3">
        <v>2.0</v>
      </c>
      <c r="N146" s="4">
        <v>1.146</v>
      </c>
      <c r="O146" s="4">
        <v>101.314</v>
      </c>
      <c r="P146" s="3">
        <v>40.0</v>
      </c>
      <c r="Q146" s="4">
        <v>3.978</v>
      </c>
      <c r="R146" s="4">
        <v>66.571</v>
      </c>
      <c r="S146" s="3">
        <v>2.0</v>
      </c>
      <c r="T146" s="3">
        <v>2.0</v>
      </c>
    </row>
    <row r="147" ht="15.75" customHeight="1">
      <c r="A147" s="3">
        <v>61.0</v>
      </c>
      <c r="B147" s="3">
        <v>1.0</v>
      </c>
      <c r="C147" s="3">
        <v>1.0</v>
      </c>
      <c r="D147" s="3">
        <v>2.0</v>
      </c>
      <c r="E147" s="3">
        <v>1.0</v>
      </c>
      <c r="F147" s="3">
        <v>2.0</v>
      </c>
      <c r="G147" s="3">
        <v>2.0</v>
      </c>
      <c r="H147" s="3">
        <v>1.0</v>
      </c>
      <c r="I147" s="3">
        <v>1.0</v>
      </c>
      <c r="J147" s="3">
        <v>2.0</v>
      </c>
      <c r="K147" s="3">
        <v>2.0</v>
      </c>
      <c r="L147" s="3">
        <v>2.0</v>
      </c>
      <c r="M147" s="3">
        <v>2.0</v>
      </c>
      <c r="N147" s="3">
        <v>1.3</v>
      </c>
      <c r="O147" s="3">
        <v>78.0</v>
      </c>
      <c r="P147" s="3">
        <v>25.0</v>
      </c>
      <c r="Q147" s="3">
        <v>3.8</v>
      </c>
      <c r="R147" s="3">
        <v>100.0</v>
      </c>
      <c r="S147" s="3">
        <v>1.0</v>
      </c>
      <c r="T147" s="3">
        <v>2.0</v>
      </c>
    </row>
    <row r="148" ht="15.75" customHeight="1">
      <c r="A148" s="3">
        <v>61.0</v>
      </c>
      <c r="B148" s="3">
        <v>1.0</v>
      </c>
      <c r="C148" s="3">
        <v>1.0</v>
      </c>
      <c r="D148" s="3">
        <v>2.0</v>
      </c>
      <c r="E148" s="3">
        <v>1.0</v>
      </c>
      <c r="F148" s="3">
        <v>1.0</v>
      </c>
      <c r="G148" s="3">
        <v>2.0</v>
      </c>
      <c r="H148" s="3">
        <v>1.0</v>
      </c>
      <c r="I148" s="3">
        <v>1.0</v>
      </c>
      <c r="J148" s="3">
        <v>2.0</v>
      </c>
      <c r="K148" s="3">
        <v>1.0</v>
      </c>
      <c r="L148" s="3">
        <v>2.0</v>
      </c>
      <c r="M148" s="3">
        <v>2.0</v>
      </c>
      <c r="N148" s="3">
        <v>0.8</v>
      </c>
      <c r="O148" s="3">
        <v>75.0</v>
      </c>
      <c r="P148" s="3">
        <v>20.0</v>
      </c>
      <c r="Q148" s="3">
        <v>4.1</v>
      </c>
      <c r="R148" s="4">
        <v>66.571</v>
      </c>
      <c r="S148" s="3">
        <v>2.0</v>
      </c>
      <c r="T148" s="3">
        <v>2.0</v>
      </c>
    </row>
    <row r="149" ht="15.75" customHeight="1">
      <c r="A149" s="3">
        <v>62.0</v>
      </c>
      <c r="B149" s="3">
        <v>2.0</v>
      </c>
      <c r="C149" s="3">
        <v>2.0</v>
      </c>
      <c r="D149" s="3">
        <v>2.0</v>
      </c>
      <c r="E149" s="3">
        <v>1.0</v>
      </c>
      <c r="F149" s="3">
        <v>1.0</v>
      </c>
      <c r="G149" s="3">
        <v>2.0</v>
      </c>
      <c r="H149" s="3">
        <v>2.0</v>
      </c>
      <c r="I149" s="3">
        <v>1.0</v>
      </c>
      <c r="J149" s="3">
        <v>2.0</v>
      </c>
      <c r="K149" s="3">
        <v>1.0</v>
      </c>
      <c r="L149" s="3">
        <v>2.0</v>
      </c>
      <c r="M149" s="3">
        <v>2.0</v>
      </c>
      <c r="N149" s="3">
        <v>1.3</v>
      </c>
      <c r="O149" s="3">
        <v>141.0</v>
      </c>
      <c r="P149" s="3">
        <v>156.0</v>
      </c>
      <c r="Q149" s="3">
        <v>3.9</v>
      </c>
      <c r="R149" s="3">
        <v>58.0</v>
      </c>
      <c r="S149" s="3">
        <v>1.0</v>
      </c>
      <c r="T149" s="3">
        <v>2.0</v>
      </c>
    </row>
    <row r="150" ht="15.75" customHeight="1">
      <c r="A150" s="3">
        <v>64.0</v>
      </c>
      <c r="B150" s="3">
        <v>1.0</v>
      </c>
      <c r="C150" s="3">
        <v>2.0</v>
      </c>
      <c r="D150" s="3">
        <v>1.0</v>
      </c>
      <c r="E150" s="3">
        <v>1.0</v>
      </c>
      <c r="F150" s="3">
        <v>1.0</v>
      </c>
      <c r="G150" s="3">
        <v>2.0</v>
      </c>
      <c r="H150" s="3">
        <v>1.0</v>
      </c>
      <c r="I150" s="3">
        <v>1.0</v>
      </c>
      <c r="J150" s="3">
        <v>2.0</v>
      </c>
      <c r="K150" s="3">
        <v>2.0</v>
      </c>
      <c r="L150" s="3">
        <v>2.0</v>
      </c>
      <c r="M150" s="3">
        <v>2.0</v>
      </c>
      <c r="N150" s="3">
        <v>1.0</v>
      </c>
      <c r="O150" s="3">
        <v>80.0</v>
      </c>
      <c r="P150" s="3">
        <v>38.0</v>
      </c>
      <c r="Q150" s="3">
        <v>4.3</v>
      </c>
      <c r="R150" s="3">
        <v>74.0</v>
      </c>
      <c r="S150" s="3">
        <v>1.0</v>
      </c>
      <c r="T150" s="3">
        <v>2.0</v>
      </c>
    </row>
    <row r="151" ht="15.75" customHeight="1">
      <c r="A151" s="3">
        <v>65.0</v>
      </c>
      <c r="B151" s="3">
        <v>1.0</v>
      </c>
      <c r="C151" s="3">
        <v>2.0</v>
      </c>
      <c r="D151" s="3">
        <v>2.0</v>
      </c>
      <c r="E151" s="3">
        <v>1.0</v>
      </c>
      <c r="F151" s="3">
        <v>1.0</v>
      </c>
      <c r="G151" s="3">
        <v>2.0</v>
      </c>
      <c r="H151" s="3">
        <v>2.0</v>
      </c>
      <c r="I151" s="3">
        <v>1.0</v>
      </c>
      <c r="J151" s="3">
        <v>1.0</v>
      </c>
      <c r="K151" s="3">
        <v>1.0</v>
      </c>
      <c r="L151" s="3">
        <v>1.0</v>
      </c>
      <c r="M151" s="3">
        <v>2.0</v>
      </c>
      <c r="N151" s="3">
        <v>0.3</v>
      </c>
      <c r="O151" s="3">
        <v>180.0</v>
      </c>
      <c r="P151" s="3">
        <v>53.0</v>
      </c>
      <c r="Q151" s="3">
        <v>2.9</v>
      </c>
      <c r="R151" s="3">
        <v>74.0</v>
      </c>
      <c r="S151" s="3">
        <v>2.0</v>
      </c>
      <c r="T151" s="3">
        <v>2.0</v>
      </c>
    </row>
    <row r="152" ht="15.75" customHeight="1">
      <c r="A152" s="3">
        <v>66.0</v>
      </c>
      <c r="B152" s="3">
        <v>1.0</v>
      </c>
      <c r="C152" s="3">
        <v>2.0</v>
      </c>
      <c r="D152" s="3">
        <v>2.0</v>
      </c>
      <c r="E152" s="3">
        <v>1.0</v>
      </c>
      <c r="F152" s="3">
        <v>2.0</v>
      </c>
      <c r="G152" s="3">
        <v>2.0</v>
      </c>
      <c r="H152" s="3">
        <v>2.0</v>
      </c>
      <c r="I152" s="3">
        <v>2.0</v>
      </c>
      <c r="J152" s="3">
        <v>2.0</v>
      </c>
      <c r="K152" s="3">
        <v>2.0</v>
      </c>
      <c r="L152" s="3">
        <v>2.0</v>
      </c>
      <c r="M152" s="3">
        <v>2.0</v>
      </c>
      <c r="N152" s="3">
        <v>1.2</v>
      </c>
      <c r="O152" s="3">
        <v>102.0</v>
      </c>
      <c r="P152" s="3">
        <v>53.0</v>
      </c>
      <c r="Q152" s="3">
        <v>4.3</v>
      </c>
      <c r="R152" s="4">
        <v>66.571</v>
      </c>
      <c r="S152" s="3">
        <v>1.0</v>
      </c>
      <c r="T152" s="3">
        <v>2.0</v>
      </c>
    </row>
    <row r="153" ht="15.75" customHeight="1">
      <c r="A153" s="3">
        <v>67.0</v>
      </c>
      <c r="B153" s="3">
        <v>2.0</v>
      </c>
      <c r="C153" s="3">
        <v>1.0</v>
      </c>
      <c r="D153" s="3">
        <v>2.0</v>
      </c>
      <c r="E153" s="3">
        <v>1.0</v>
      </c>
      <c r="F153" s="3">
        <v>1.0</v>
      </c>
      <c r="G153" s="3">
        <v>2.0</v>
      </c>
      <c r="H153" s="3">
        <v>2.0</v>
      </c>
      <c r="I153" s="3">
        <v>2.0</v>
      </c>
      <c r="J153" s="4">
        <v>2.0</v>
      </c>
      <c r="K153" s="4">
        <v>2.0</v>
      </c>
      <c r="L153" s="4">
        <v>2.0</v>
      </c>
      <c r="M153" s="4">
        <v>2.0</v>
      </c>
      <c r="N153" s="3">
        <v>1.5</v>
      </c>
      <c r="O153" s="3">
        <v>179.0</v>
      </c>
      <c r="P153" s="3">
        <v>69.0</v>
      </c>
      <c r="Q153" s="3">
        <v>2.9</v>
      </c>
      <c r="R153" s="4">
        <v>66.571</v>
      </c>
      <c r="S153" s="3">
        <v>1.0</v>
      </c>
      <c r="T153" s="3">
        <v>2.0</v>
      </c>
    </row>
    <row r="154" ht="15.75" customHeight="1">
      <c r="A154" s="3">
        <v>69.0</v>
      </c>
      <c r="B154" s="3">
        <v>2.0</v>
      </c>
      <c r="C154" s="3">
        <v>2.0</v>
      </c>
      <c r="D154" s="3">
        <v>2.0</v>
      </c>
      <c r="E154" s="3">
        <v>1.0</v>
      </c>
      <c r="F154" s="3">
        <v>2.0</v>
      </c>
      <c r="G154" s="3">
        <v>2.0</v>
      </c>
      <c r="H154" s="3">
        <v>2.0</v>
      </c>
      <c r="I154" s="3">
        <v>2.0</v>
      </c>
      <c r="J154" s="3">
        <v>2.0</v>
      </c>
      <c r="K154" s="3">
        <v>2.0</v>
      </c>
      <c r="L154" s="3">
        <v>2.0</v>
      </c>
      <c r="M154" s="3">
        <v>2.0</v>
      </c>
      <c r="N154" s="3">
        <v>3.2</v>
      </c>
      <c r="O154" s="3">
        <v>119.0</v>
      </c>
      <c r="P154" s="3">
        <v>136.0</v>
      </c>
      <c r="Q154" s="4">
        <v>3.978</v>
      </c>
      <c r="R154" s="4">
        <v>66.571</v>
      </c>
      <c r="S154" s="3">
        <v>2.0</v>
      </c>
      <c r="T154" s="3">
        <v>2.0</v>
      </c>
    </row>
    <row r="155" ht="15.75" customHeight="1">
      <c r="A155" s="3">
        <v>72.0</v>
      </c>
      <c r="B155" s="3">
        <v>1.0</v>
      </c>
      <c r="C155" s="3">
        <v>2.0</v>
      </c>
      <c r="D155" s="3">
        <v>1.0</v>
      </c>
      <c r="E155" s="3">
        <v>1.0</v>
      </c>
      <c r="F155" s="3">
        <v>2.0</v>
      </c>
      <c r="G155" s="3">
        <v>2.0</v>
      </c>
      <c r="H155" s="3">
        <v>2.0</v>
      </c>
      <c r="I155" s="3">
        <v>1.0</v>
      </c>
      <c r="J155" s="3">
        <v>2.0</v>
      </c>
      <c r="K155" s="3">
        <v>2.0</v>
      </c>
      <c r="L155" s="3">
        <v>2.0</v>
      </c>
      <c r="M155" s="3">
        <v>2.0</v>
      </c>
      <c r="N155" s="3">
        <v>1.0</v>
      </c>
      <c r="O155" s="3">
        <v>115.0</v>
      </c>
      <c r="P155" s="3">
        <v>52.0</v>
      </c>
      <c r="Q155" s="3">
        <v>3.4</v>
      </c>
      <c r="R155" s="3">
        <v>50.0</v>
      </c>
      <c r="S155" s="3">
        <v>2.0</v>
      </c>
      <c r="T155" s="3">
        <v>2.0</v>
      </c>
    </row>
    <row r="156" ht="15.75" customHeight="1">
      <c r="A156" s="3">
        <v>78.0</v>
      </c>
      <c r="B156" s="3">
        <v>1.0</v>
      </c>
      <c r="C156" s="3">
        <v>2.0</v>
      </c>
      <c r="D156" s="3">
        <v>2.0</v>
      </c>
      <c r="E156" s="3">
        <v>1.0</v>
      </c>
      <c r="F156" s="3">
        <v>2.0</v>
      </c>
      <c r="G156" s="3">
        <v>2.0</v>
      </c>
      <c r="H156" s="3">
        <v>2.0</v>
      </c>
      <c r="I156" s="3">
        <v>2.0</v>
      </c>
      <c r="J156" s="3">
        <v>2.0</v>
      </c>
      <c r="K156" s="3">
        <v>2.0</v>
      </c>
      <c r="L156" s="3">
        <v>2.0</v>
      </c>
      <c r="M156" s="3">
        <v>2.0</v>
      </c>
      <c r="N156" s="3">
        <v>0.7</v>
      </c>
      <c r="O156" s="3">
        <v>96.0</v>
      </c>
      <c r="P156" s="3">
        <v>32.0</v>
      </c>
      <c r="Q156" s="3">
        <v>4.0</v>
      </c>
      <c r="R156" s="4">
        <v>66.571</v>
      </c>
      <c r="S156" s="3">
        <v>1.0</v>
      </c>
      <c r="T156" s="3">
        <v>2.0</v>
      </c>
    </row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9" width="8.71"/>
  </cols>
  <sheetData>
    <row r="1">
      <c r="A1" s="1" t="s">
        <v>0</v>
      </c>
      <c r="B1" s="5" t="s">
        <v>94</v>
      </c>
      <c r="C1" s="5"/>
      <c r="D1" s="1" t="s">
        <v>1</v>
      </c>
      <c r="E1" s="5" t="s">
        <v>94</v>
      </c>
      <c r="F1" s="5"/>
      <c r="G1" s="1" t="s">
        <v>2</v>
      </c>
      <c r="H1" s="5" t="s">
        <v>94</v>
      </c>
      <c r="I1" s="5"/>
      <c r="J1" s="1" t="s">
        <v>3</v>
      </c>
      <c r="K1" s="5" t="s">
        <v>94</v>
      </c>
      <c r="L1" s="5"/>
      <c r="M1" s="1" t="s">
        <v>4</v>
      </c>
      <c r="N1" s="5" t="s">
        <v>94</v>
      </c>
      <c r="O1" s="5"/>
      <c r="P1" s="1" t="s">
        <v>5</v>
      </c>
      <c r="Q1" s="5" t="s">
        <v>94</v>
      </c>
      <c r="R1" s="5"/>
      <c r="S1" s="1" t="s">
        <v>6</v>
      </c>
      <c r="T1" s="5" t="s">
        <v>94</v>
      </c>
      <c r="U1" s="5"/>
      <c r="V1" s="1" t="s">
        <v>7</v>
      </c>
      <c r="W1" s="5" t="s">
        <v>94</v>
      </c>
      <c r="X1" s="5"/>
      <c r="Y1" s="1" t="s">
        <v>8</v>
      </c>
      <c r="Z1" s="5" t="s">
        <v>94</v>
      </c>
      <c r="AA1" s="5"/>
      <c r="AB1" s="1" t="s">
        <v>9</v>
      </c>
      <c r="AC1" s="5" t="s">
        <v>94</v>
      </c>
      <c r="AD1" s="5"/>
      <c r="AE1" s="1" t="s">
        <v>10</v>
      </c>
      <c r="AF1" s="5" t="s">
        <v>94</v>
      </c>
      <c r="AG1" s="5"/>
      <c r="AH1" s="1" t="s">
        <v>11</v>
      </c>
      <c r="AI1" s="5" t="s">
        <v>94</v>
      </c>
      <c r="AJ1" s="5"/>
      <c r="AK1" s="1" t="s">
        <v>12</v>
      </c>
      <c r="AL1" s="5"/>
      <c r="AM1" s="5"/>
      <c r="AN1" s="1" t="s">
        <v>13</v>
      </c>
      <c r="AO1" s="5" t="s">
        <v>94</v>
      </c>
      <c r="AP1" s="5"/>
      <c r="AQ1" s="1" t="s">
        <v>14</v>
      </c>
      <c r="AR1" s="5" t="s">
        <v>94</v>
      </c>
      <c r="AS1" s="5"/>
      <c r="AT1" s="1" t="s">
        <v>15</v>
      </c>
      <c r="AU1" s="5" t="s">
        <v>94</v>
      </c>
      <c r="AV1" s="5"/>
      <c r="AW1" s="1" t="s">
        <v>16</v>
      </c>
      <c r="AX1" s="5" t="s">
        <v>94</v>
      </c>
      <c r="AY1" s="5"/>
      <c r="AZ1" s="1" t="s">
        <v>17</v>
      </c>
      <c r="BA1" s="5" t="s">
        <v>94</v>
      </c>
      <c r="BB1" s="5"/>
      <c r="BC1" s="1" t="s">
        <v>18</v>
      </c>
      <c r="BD1" s="5" t="s">
        <v>94</v>
      </c>
      <c r="BE1" s="5"/>
      <c r="BF1" s="2" t="s">
        <v>19</v>
      </c>
      <c r="BG1" s="5"/>
    </row>
    <row r="2">
      <c r="A2" s="3">
        <v>30.0</v>
      </c>
      <c r="B2" s="9">
        <f t="shared" ref="B2:B156" si="1">(A2-$A$158)/$A$160</f>
        <v>-0.8913025965</v>
      </c>
      <c r="D2" s="3">
        <v>1.0</v>
      </c>
      <c r="E2" s="9">
        <f t="shared" ref="E2:E156" si="2">(D2-$D$158)/$D$160</f>
        <v>-0.3381793636</v>
      </c>
      <c r="G2" s="3">
        <v>2.0</v>
      </c>
      <c r="H2" s="9">
        <f t="shared" ref="H2:H156" si="3">(G2-$G$158)/$G$160</f>
        <v>0.9776598087</v>
      </c>
      <c r="J2" s="3">
        <v>2.0</v>
      </c>
      <c r="K2" s="9">
        <f t="shared" ref="K2:K156" si="4">(J2-$J$158)/$J$160</f>
        <v>0.4266428623</v>
      </c>
      <c r="M2" s="3">
        <v>1.0</v>
      </c>
      <c r="N2" s="9">
        <f t="shared" ref="N2:N156" si="5">(M2-$M$158)/$M$160</f>
        <v>-0.7288374909</v>
      </c>
      <c r="P2" s="3">
        <v>1.0</v>
      </c>
      <c r="Q2" s="9">
        <f t="shared" ref="Q2:Q156" si="6">(P2-$P$158)/$P$160</f>
        <v>-1.237352729</v>
      </c>
      <c r="S2" s="3">
        <v>1.0</v>
      </c>
      <c r="T2" s="9">
        <f t="shared" ref="T2:T156" si="7">(S2-$S$158)/$S$160</f>
        <v>-1.954213809</v>
      </c>
      <c r="V2" s="3">
        <v>2.0</v>
      </c>
      <c r="W2" s="9">
        <f t="shared" ref="W2:W156" si="8">(V2-$V$158)/$V$160</f>
        <v>0.4371121109</v>
      </c>
      <c r="Y2" s="3">
        <v>1.0</v>
      </c>
      <c r="Z2" s="9">
        <f t="shared" ref="Z2:Z156" si="9">(Y2-$Y$158)/$Y$160</f>
        <v>-1.25424012</v>
      </c>
      <c r="AB2" s="3">
        <v>2.0</v>
      </c>
      <c r="AC2" s="9">
        <f t="shared" ref="AC2:AC156" si="10">(AB2-$AB$158)/$AB$160</f>
        <v>0.4883150754</v>
      </c>
      <c r="AE2" s="3">
        <v>1.0</v>
      </c>
      <c r="AF2" s="9">
        <f t="shared" ref="AF2:AF156" si="11">(AE2-$AE$158)/$AE$160</f>
        <v>-1.402850696</v>
      </c>
      <c r="AH2" s="3">
        <v>1.0</v>
      </c>
      <c r="AI2" s="9">
        <f t="shared" ref="AI2:AI156" si="12">(AH2-$AH$158)/$AH$160</f>
        <v>-2.589681759</v>
      </c>
      <c r="AK2" s="3">
        <v>1.0</v>
      </c>
      <c r="AL2" s="9">
        <f t="shared" ref="AL2:AL156" si="13">(AK2-$AK$158)/$AK$160</f>
        <v>-2.749910393</v>
      </c>
      <c r="AN2" s="3">
        <v>2.5</v>
      </c>
      <c r="AO2" s="9">
        <f t="shared" ref="AO2:AO156" si="14">(AN2-$AN$158)/$AN$160</f>
        <v>0.8908238512</v>
      </c>
      <c r="AQ2" s="3">
        <v>165.0</v>
      </c>
      <c r="AR2" s="9">
        <f t="shared" ref="AR2:AR156" si="15">(AQ2-$AQ$158)/$AQ$160</f>
        <v>1.273643108</v>
      </c>
      <c r="AT2" s="3">
        <v>64.0</v>
      </c>
      <c r="AU2" s="9">
        <f t="shared" ref="AU2:AU156" si="16">(AT2-$AT$158)/$AT$160</f>
        <v>-0.2489356619</v>
      </c>
      <c r="AW2" s="3">
        <v>2.8</v>
      </c>
      <c r="AX2" s="9">
        <f t="shared" ref="AX2:AX156" si="17">(AW2-$AW$158)/$AW$160</f>
        <v>-1.599570229</v>
      </c>
      <c r="AZ2" s="4">
        <v>43.5</v>
      </c>
      <c r="BA2" s="9">
        <f t="shared" ref="BA2:BA156" si="18">(AZ2-$AZ$158)/$AZ$160</f>
        <v>-1.00193141</v>
      </c>
      <c r="BC2" s="3">
        <v>2.0</v>
      </c>
      <c r="BD2" s="9">
        <f t="shared" ref="BD2:BD156" si="19">(BC2-$BC$158)/$BC$160</f>
        <v>1.098385913</v>
      </c>
      <c r="BF2" s="3">
        <v>1.0</v>
      </c>
      <c r="BG2" s="9">
        <f>(BF2-$BF$158)/$BF$160</f>
        <v>-1.954213809</v>
      </c>
    </row>
    <row r="3">
      <c r="A3" s="3">
        <v>31.0</v>
      </c>
      <c r="B3" s="9">
        <f t="shared" si="1"/>
        <v>-0.8117220075</v>
      </c>
      <c r="D3" s="3">
        <v>1.0</v>
      </c>
      <c r="E3" s="9">
        <f t="shared" si="2"/>
        <v>-0.3381793636</v>
      </c>
      <c r="G3" s="3">
        <v>1.0</v>
      </c>
      <c r="H3" s="9">
        <f t="shared" si="3"/>
        <v>-1.016251643</v>
      </c>
      <c r="J3" s="3">
        <v>2.0</v>
      </c>
      <c r="K3" s="9">
        <f t="shared" si="4"/>
        <v>0.4266428623</v>
      </c>
      <c r="M3" s="3">
        <v>1.0</v>
      </c>
      <c r="N3" s="9">
        <f t="shared" si="5"/>
        <v>-0.7288374909</v>
      </c>
      <c r="P3" s="3">
        <v>1.0</v>
      </c>
      <c r="Q3" s="9">
        <f t="shared" si="6"/>
        <v>-1.237352729</v>
      </c>
      <c r="S3" s="3">
        <v>1.0</v>
      </c>
      <c r="T3" s="9">
        <f t="shared" si="7"/>
        <v>-1.954213809</v>
      </c>
      <c r="V3" s="3">
        <v>2.0</v>
      </c>
      <c r="W3" s="9">
        <f t="shared" si="8"/>
        <v>0.4371121109</v>
      </c>
      <c r="Y3" s="3">
        <v>2.0</v>
      </c>
      <c r="Z3" s="9">
        <f t="shared" si="9"/>
        <v>0.792151655</v>
      </c>
      <c r="AB3" s="3">
        <v>1.0</v>
      </c>
      <c r="AC3" s="9">
        <f t="shared" si="10"/>
        <v>-2.034646148</v>
      </c>
      <c r="AE3" s="3">
        <v>2.0</v>
      </c>
      <c r="AF3" s="9">
        <f t="shared" si="11"/>
        <v>0.7082353027</v>
      </c>
      <c r="AH3" s="3">
        <v>2.0</v>
      </c>
      <c r="AI3" s="9">
        <f t="shared" si="12"/>
        <v>0.3836565569</v>
      </c>
      <c r="AK3" s="3">
        <v>2.0</v>
      </c>
      <c r="AL3" s="9">
        <f t="shared" si="13"/>
        <v>0.3613020954</v>
      </c>
      <c r="AN3" s="3">
        <v>8.0</v>
      </c>
      <c r="AO3" s="9">
        <f t="shared" si="14"/>
        <v>5.489790321</v>
      </c>
      <c r="AQ3" s="4">
        <v>122.357</v>
      </c>
      <c r="AR3" s="9">
        <f t="shared" si="15"/>
        <v>0.3583608563</v>
      </c>
      <c r="AT3" s="3">
        <v>101.0</v>
      </c>
      <c r="AU3" s="9">
        <f t="shared" si="16"/>
        <v>0.1691719557</v>
      </c>
      <c r="AW3" s="3">
        <v>2.2</v>
      </c>
      <c r="AX3" s="9">
        <f t="shared" si="17"/>
        <v>-2.552439413</v>
      </c>
      <c r="AZ3" s="4">
        <v>43.5</v>
      </c>
      <c r="BA3" s="9">
        <f t="shared" si="18"/>
        <v>-1.00193141</v>
      </c>
      <c r="BC3" s="3">
        <v>2.0</v>
      </c>
      <c r="BD3" s="9">
        <f t="shared" si="19"/>
        <v>1.098385913</v>
      </c>
      <c r="BF3" s="3">
        <v>1.0</v>
      </c>
      <c r="BG3" s="9">
        <f t="shared" ref="BG3:BG156" si="20">BF3-$BF$158/$BF$160</f>
        <v>-3.416840968</v>
      </c>
    </row>
    <row r="4">
      <c r="A4" s="3">
        <v>33.0</v>
      </c>
      <c r="B4" s="9">
        <f t="shared" si="1"/>
        <v>-0.6525608296</v>
      </c>
      <c r="D4" s="3">
        <v>1.0</v>
      </c>
      <c r="E4" s="9">
        <f t="shared" si="2"/>
        <v>-0.3381793636</v>
      </c>
      <c r="G4" s="3">
        <v>1.0</v>
      </c>
      <c r="H4" s="9">
        <f t="shared" si="3"/>
        <v>-1.016251643</v>
      </c>
      <c r="J4" s="3">
        <v>2.0</v>
      </c>
      <c r="K4" s="9">
        <f t="shared" si="4"/>
        <v>0.4266428623</v>
      </c>
      <c r="M4" s="3">
        <v>1.0</v>
      </c>
      <c r="N4" s="9">
        <f t="shared" si="5"/>
        <v>-0.7288374909</v>
      </c>
      <c r="P4" s="3">
        <v>1.0</v>
      </c>
      <c r="Q4" s="9">
        <f t="shared" si="6"/>
        <v>-1.237352729</v>
      </c>
      <c r="S4" s="3">
        <v>2.0</v>
      </c>
      <c r="T4" s="9">
        <f t="shared" si="7"/>
        <v>0.5084133488</v>
      </c>
      <c r="V4" s="3">
        <v>2.0</v>
      </c>
      <c r="W4" s="9">
        <f t="shared" si="8"/>
        <v>0.4371121109</v>
      </c>
      <c r="Y4" s="3">
        <v>2.0</v>
      </c>
      <c r="Z4" s="9">
        <f t="shared" si="9"/>
        <v>0.792151655</v>
      </c>
      <c r="AB4" s="3">
        <v>2.0</v>
      </c>
      <c r="AC4" s="9">
        <f t="shared" si="10"/>
        <v>0.4883150754</v>
      </c>
      <c r="AE4" s="3">
        <v>2.0</v>
      </c>
      <c r="AF4" s="9">
        <f t="shared" si="11"/>
        <v>0.7082353027</v>
      </c>
      <c r="AH4" s="3">
        <v>1.0</v>
      </c>
      <c r="AI4" s="9">
        <f t="shared" si="12"/>
        <v>-2.589681759</v>
      </c>
      <c r="AK4" s="3">
        <v>2.0</v>
      </c>
      <c r="AL4" s="9">
        <f t="shared" si="13"/>
        <v>0.3613020954</v>
      </c>
      <c r="AN4" s="3">
        <v>0.7</v>
      </c>
      <c r="AO4" s="9">
        <f t="shared" si="14"/>
        <v>-0.614292448</v>
      </c>
      <c r="AQ4" s="3">
        <v>63.0</v>
      </c>
      <c r="AR4" s="9">
        <f t="shared" si="15"/>
        <v>-0.915667908</v>
      </c>
      <c r="AT4" s="3">
        <v>80.0</v>
      </c>
      <c r="AU4" s="9">
        <f t="shared" si="16"/>
        <v>-0.06813236777</v>
      </c>
      <c r="AW4" s="3">
        <v>3.0</v>
      </c>
      <c r="AX4" s="9">
        <f t="shared" si="17"/>
        <v>-1.281947167</v>
      </c>
      <c r="AZ4" s="3">
        <v>31.0</v>
      </c>
      <c r="BA4" s="9">
        <f t="shared" si="18"/>
        <v>-1.686006192</v>
      </c>
      <c r="BC4" s="3">
        <v>2.0</v>
      </c>
      <c r="BD4" s="9">
        <f t="shared" si="19"/>
        <v>1.098385913</v>
      </c>
      <c r="BF4" s="3">
        <v>1.0</v>
      </c>
      <c r="BG4" s="9">
        <f t="shared" si="20"/>
        <v>-3.416840968</v>
      </c>
    </row>
    <row r="5">
      <c r="A5" s="3">
        <v>34.0</v>
      </c>
      <c r="B5" s="9">
        <f t="shared" si="1"/>
        <v>-0.5729802406</v>
      </c>
      <c r="D5" s="3">
        <v>1.0</v>
      </c>
      <c r="E5" s="9">
        <f t="shared" si="2"/>
        <v>-0.3381793636</v>
      </c>
      <c r="G5" s="3">
        <v>1.0</v>
      </c>
      <c r="H5" s="9">
        <f t="shared" si="3"/>
        <v>-1.016251643</v>
      </c>
      <c r="J5" s="3">
        <v>2.0</v>
      </c>
      <c r="K5" s="9">
        <f t="shared" si="4"/>
        <v>0.4266428623</v>
      </c>
      <c r="M5" s="3">
        <v>1.0</v>
      </c>
      <c r="N5" s="9">
        <f t="shared" si="5"/>
        <v>-0.7288374909</v>
      </c>
      <c r="P5" s="3">
        <v>1.0</v>
      </c>
      <c r="Q5" s="9">
        <f t="shared" si="6"/>
        <v>-1.237352729</v>
      </c>
      <c r="S5" s="3">
        <v>2.0</v>
      </c>
      <c r="T5" s="9">
        <f t="shared" si="7"/>
        <v>0.5084133488</v>
      </c>
      <c r="V5" s="3">
        <v>1.0</v>
      </c>
      <c r="W5" s="9">
        <f t="shared" si="8"/>
        <v>-2.272982977</v>
      </c>
      <c r="Y5" s="3">
        <v>1.0</v>
      </c>
      <c r="Z5" s="9">
        <f t="shared" si="9"/>
        <v>-1.25424012</v>
      </c>
      <c r="AB5" s="3">
        <v>2.0</v>
      </c>
      <c r="AC5" s="9">
        <f t="shared" si="10"/>
        <v>0.4883150754</v>
      </c>
      <c r="AE5" s="3">
        <v>1.0</v>
      </c>
      <c r="AF5" s="9">
        <f t="shared" si="11"/>
        <v>-1.402850696</v>
      </c>
      <c r="AH5" s="3">
        <v>2.0</v>
      </c>
      <c r="AI5" s="9">
        <f t="shared" si="12"/>
        <v>0.3836565569</v>
      </c>
      <c r="AK5" s="3">
        <v>2.0</v>
      </c>
      <c r="AL5" s="9">
        <f t="shared" si="13"/>
        <v>0.3613020954</v>
      </c>
      <c r="AN5" s="3">
        <v>2.8</v>
      </c>
      <c r="AO5" s="9">
        <f t="shared" si="14"/>
        <v>1.141676568</v>
      </c>
      <c r="AQ5" s="3">
        <v>127.0</v>
      </c>
      <c r="AR5" s="9">
        <f t="shared" si="15"/>
        <v>0.4580174352</v>
      </c>
      <c r="AT5" s="3">
        <v>182.0</v>
      </c>
      <c r="AU5" s="9">
        <f t="shared" si="16"/>
        <v>1.084488632</v>
      </c>
      <c r="AW5" s="4">
        <v>3.152</v>
      </c>
      <c r="AX5" s="9">
        <f t="shared" si="17"/>
        <v>-1.040553641</v>
      </c>
      <c r="AZ5" s="4">
        <v>43.5</v>
      </c>
      <c r="BA5" s="9">
        <f t="shared" si="18"/>
        <v>-1.00193141</v>
      </c>
      <c r="BC5" s="3">
        <v>1.0</v>
      </c>
      <c r="BD5" s="9">
        <f t="shared" si="19"/>
        <v>-0.9045531045</v>
      </c>
      <c r="BF5" s="3">
        <v>1.0</v>
      </c>
      <c r="BG5" s="9">
        <f t="shared" si="20"/>
        <v>-3.416840968</v>
      </c>
    </row>
    <row r="6">
      <c r="A6" s="3">
        <v>35.0</v>
      </c>
      <c r="B6" s="9">
        <f t="shared" si="1"/>
        <v>-0.4933996516</v>
      </c>
      <c r="D6" s="3">
        <v>1.0</v>
      </c>
      <c r="E6" s="9">
        <f t="shared" si="2"/>
        <v>-0.3381793636</v>
      </c>
      <c r="G6" s="3">
        <v>1.0</v>
      </c>
      <c r="H6" s="9">
        <f t="shared" si="3"/>
        <v>-1.016251643</v>
      </c>
      <c r="J6" s="3">
        <v>2.0</v>
      </c>
      <c r="K6" s="9">
        <f t="shared" si="4"/>
        <v>0.4266428623</v>
      </c>
      <c r="M6" s="3">
        <v>1.0</v>
      </c>
      <c r="N6" s="9">
        <f t="shared" si="5"/>
        <v>-0.7288374909</v>
      </c>
      <c r="P6" s="3">
        <v>2.0</v>
      </c>
      <c r="Q6" s="9">
        <f t="shared" si="6"/>
        <v>0.8029629414</v>
      </c>
      <c r="S6" s="3">
        <v>2.0</v>
      </c>
      <c r="T6" s="9">
        <f t="shared" si="7"/>
        <v>0.5084133488</v>
      </c>
      <c r="V6" s="4">
        <v>2.0</v>
      </c>
      <c r="W6" s="9">
        <f t="shared" si="8"/>
        <v>0.4371121109</v>
      </c>
      <c r="Y6" s="4">
        <v>2.0</v>
      </c>
      <c r="Z6" s="9">
        <f t="shared" si="9"/>
        <v>0.792151655</v>
      </c>
      <c r="AB6" s="3">
        <v>1.0</v>
      </c>
      <c r="AC6" s="9">
        <f t="shared" si="10"/>
        <v>-2.034646148</v>
      </c>
      <c r="AE6" s="3">
        <v>1.0</v>
      </c>
      <c r="AF6" s="9">
        <f t="shared" si="11"/>
        <v>-1.402850696</v>
      </c>
      <c r="AH6" s="3">
        <v>1.0</v>
      </c>
      <c r="AI6" s="9">
        <f t="shared" si="12"/>
        <v>-2.589681759</v>
      </c>
      <c r="AK6" s="3">
        <v>2.0</v>
      </c>
      <c r="AL6" s="9">
        <f t="shared" si="13"/>
        <v>0.3613020954</v>
      </c>
      <c r="AN6" s="3">
        <v>1.5</v>
      </c>
      <c r="AO6" s="9">
        <f t="shared" si="14"/>
        <v>0.05464812943</v>
      </c>
      <c r="AQ6" s="3">
        <v>138.0</v>
      </c>
      <c r="AR6" s="9">
        <f t="shared" si="15"/>
        <v>0.6941196035</v>
      </c>
      <c r="AT6" s="3">
        <v>58.0</v>
      </c>
      <c r="AU6" s="9">
        <f t="shared" si="16"/>
        <v>-0.3167368972</v>
      </c>
      <c r="AW6" s="3">
        <v>2.6</v>
      </c>
      <c r="AX6" s="9">
        <f t="shared" si="17"/>
        <v>-1.91719329</v>
      </c>
      <c r="AZ6" s="4">
        <v>43.5</v>
      </c>
      <c r="BA6" s="9">
        <f t="shared" si="18"/>
        <v>-1.00193141</v>
      </c>
      <c r="BC6" s="3">
        <v>2.0</v>
      </c>
      <c r="BD6" s="9">
        <f t="shared" si="19"/>
        <v>1.098385913</v>
      </c>
      <c r="BF6" s="3">
        <v>1.0</v>
      </c>
      <c r="BG6" s="9">
        <f t="shared" si="20"/>
        <v>-3.416840968</v>
      </c>
    </row>
    <row r="7">
      <c r="A7" s="3">
        <v>37.0</v>
      </c>
      <c r="B7" s="9">
        <f t="shared" si="1"/>
        <v>-0.3342384737</v>
      </c>
      <c r="D7" s="3">
        <v>1.0</v>
      </c>
      <c r="E7" s="9">
        <f t="shared" si="2"/>
        <v>-0.3381793636</v>
      </c>
      <c r="G7" s="3">
        <v>2.0</v>
      </c>
      <c r="H7" s="9">
        <f t="shared" si="3"/>
        <v>0.9776598087</v>
      </c>
      <c r="J7" s="3">
        <v>2.0</v>
      </c>
      <c r="K7" s="9">
        <f t="shared" si="4"/>
        <v>0.4266428623</v>
      </c>
      <c r="M7" s="3">
        <v>1.0</v>
      </c>
      <c r="N7" s="9">
        <f t="shared" si="5"/>
        <v>-0.7288374909</v>
      </c>
      <c r="P7" s="3">
        <v>2.0</v>
      </c>
      <c r="Q7" s="9">
        <f t="shared" si="6"/>
        <v>0.8029629414</v>
      </c>
      <c r="S7" s="3">
        <v>2.0</v>
      </c>
      <c r="T7" s="9">
        <f t="shared" si="7"/>
        <v>0.5084133488</v>
      </c>
      <c r="V7" s="3">
        <v>2.0</v>
      </c>
      <c r="W7" s="9">
        <f t="shared" si="8"/>
        <v>0.4371121109</v>
      </c>
      <c r="Y7" s="3">
        <v>2.0</v>
      </c>
      <c r="Z7" s="9">
        <f t="shared" si="9"/>
        <v>0.792151655</v>
      </c>
      <c r="AB7" s="3">
        <v>2.0</v>
      </c>
      <c r="AC7" s="9">
        <f t="shared" si="10"/>
        <v>0.4883150754</v>
      </c>
      <c r="AE7" s="3">
        <v>1.0</v>
      </c>
      <c r="AF7" s="9">
        <f t="shared" si="11"/>
        <v>-1.402850696</v>
      </c>
      <c r="AH7" s="3">
        <v>2.0</v>
      </c>
      <c r="AI7" s="9">
        <f t="shared" si="12"/>
        <v>0.3836565569</v>
      </c>
      <c r="AK7" s="3">
        <v>2.0</v>
      </c>
      <c r="AL7" s="9">
        <f t="shared" si="13"/>
        <v>0.3613020954</v>
      </c>
      <c r="AN7" s="3">
        <v>0.6</v>
      </c>
      <c r="AO7" s="9">
        <f t="shared" si="14"/>
        <v>-0.6979100202</v>
      </c>
      <c r="AQ7" s="3">
        <v>67.0</v>
      </c>
      <c r="AR7" s="9">
        <f t="shared" si="15"/>
        <v>-0.8298125741</v>
      </c>
      <c r="AT7" s="3">
        <v>28.0</v>
      </c>
      <c r="AU7" s="9">
        <f t="shared" si="16"/>
        <v>-0.6557430736</v>
      </c>
      <c r="AW7" s="3">
        <v>4.2</v>
      </c>
      <c r="AX7" s="9">
        <f t="shared" si="17"/>
        <v>0.6237912007</v>
      </c>
      <c r="AZ7" s="4">
        <v>43.5</v>
      </c>
      <c r="BA7" s="9">
        <f t="shared" si="18"/>
        <v>-1.00193141</v>
      </c>
      <c r="BC7" s="3">
        <v>1.0</v>
      </c>
      <c r="BD7" s="9">
        <f t="shared" si="19"/>
        <v>-0.9045531045</v>
      </c>
      <c r="BF7" s="3">
        <v>1.0</v>
      </c>
      <c r="BG7" s="9">
        <f t="shared" si="20"/>
        <v>-3.416840968</v>
      </c>
    </row>
    <row r="8">
      <c r="A8" s="3">
        <v>38.0</v>
      </c>
      <c r="B8" s="9">
        <f t="shared" si="1"/>
        <v>-0.2546578847</v>
      </c>
      <c r="D8" s="3">
        <v>1.0</v>
      </c>
      <c r="E8" s="9">
        <f t="shared" si="2"/>
        <v>-0.3381793636</v>
      </c>
      <c r="G8" s="3">
        <v>1.0</v>
      </c>
      <c r="H8" s="9">
        <f t="shared" si="3"/>
        <v>-1.016251643</v>
      </c>
      <c r="J8" s="3">
        <v>2.0</v>
      </c>
      <c r="K8" s="9">
        <f t="shared" si="4"/>
        <v>0.4266428623</v>
      </c>
      <c r="M8" s="3">
        <v>1.0</v>
      </c>
      <c r="N8" s="9">
        <f t="shared" si="5"/>
        <v>-0.7288374909</v>
      </c>
      <c r="P8" s="3">
        <v>1.0</v>
      </c>
      <c r="Q8" s="9">
        <f t="shared" si="6"/>
        <v>-1.237352729</v>
      </c>
      <c r="S8" s="3">
        <v>1.0</v>
      </c>
      <c r="T8" s="9">
        <f t="shared" si="7"/>
        <v>-1.954213809</v>
      </c>
      <c r="V8" s="3">
        <v>2.0</v>
      </c>
      <c r="W8" s="9">
        <f t="shared" si="8"/>
        <v>0.4371121109</v>
      </c>
      <c r="Y8" s="3">
        <v>1.0</v>
      </c>
      <c r="Z8" s="9">
        <f t="shared" si="9"/>
        <v>-1.25424012</v>
      </c>
      <c r="AB8" s="3">
        <v>2.0</v>
      </c>
      <c r="AC8" s="9">
        <f t="shared" si="10"/>
        <v>0.4883150754</v>
      </c>
      <c r="AE8" s="3">
        <v>1.0</v>
      </c>
      <c r="AF8" s="9">
        <f t="shared" si="11"/>
        <v>-1.402850696</v>
      </c>
      <c r="AH8" s="3">
        <v>1.0</v>
      </c>
      <c r="AI8" s="9">
        <f t="shared" si="12"/>
        <v>-2.589681759</v>
      </c>
      <c r="AK8" s="3">
        <v>1.0</v>
      </c>
      <c r="AL8" s="9">
        <f t="shared" si="13"/>
        <v>-2.749910393</v>
      </c>
      <c r="AN8" s="3">
        <v>1.2</v>
      </c>
      <c r="AO8" s="9">
        <f t="shared" si="14"/>
        <v>-0.1962045871</v>
      </c>
      <c r="AQ8" s="3">
        <v>118.0</v>
      </c>
      <c r="AR8" s="9">
        <f t="shared" si="15"/>
        <v>0.2648429338</v>
      </c>
      <c r="AT8" s="3">
        <v>16.0</v>
      </c>
      <c r="AU8" s="9">
        <f t="shared" si="16"/>
        <v>-0.7913455441</v>
      </c>
      <c r="AW8" s="3">
        <v>2.8</v>
      </c>
      <c r="AX8" s="9">
        <f t="shared" si="17"/>
        <v>-1.599570229</v>
      </c>
      <c r="AZ8" s="4">
        <v>43.5</v>
      </c>
      <c r="BA8" s="9">
        <f t="shared" si="18"/>
        <v>-1.00193141</v>
      </c>
      <c r="BC8" s="3">
        <v>2.0</v>
      </c>
      <c r="BD8" s="9">
        <f t="shared" si="19"/>
        <v>1.098385913</v>
      </c>
      <c r="BF8" s="3">
        <v>1.0</v>
      </c>
      <c r="BG8" s="9">
        <f t="shared" si="20"/>
        <v>-3.416840968</v>
      </c>
    </row>
    <row r="9">
      <c r="A9" s="3">
        <v>38.0</v>
      </c>
      <c r="B9" s="9">
        <f t="shared" si="1"/>
        <v>-0.2546578847</v>
      </c>
      <c r="D9" s="3">
        <v>1.0</v>
      </c>
      <c r="E9" s="9">
        <f t="shared" si="2"/>
        <v>-0.3381793636</v>
      </c>
      <c r="G9" s="3">
        <v>1.0</v>
      </c>
      <c r="H9" s="9">
        <f t="shared" si="3"/>
        <v>-1.016251643</v>
      </c>
      <c r="J9" s="3">
        <v>2.0</v>
      </c>
      <c r="K9" s="9">
        <f t="shared" si="4"/>
        <v>0.4266428623</v>
      </c>
      <c r="M9" s="3">
        <v>2.0</v>
      </c>
      <c r="N9" s="9">
        <f t="shared" si="5"/>
        <v>1.363196048</v>
      </c>
      <c r="P9" s="3">
        <v>2.0</v>
      </c>
      <c r="Q9" s="9">
        <f t="shared" si="6"/>
        <v>0.8029629414</v>
      </c>
      <c r="S9" s="3">
        <v>2.0</v>
      </c>
      <c r="T9" s="9">
        <f t="shared" si="7"/>
        <v>0.5084133488</v>
      </c>
      <c r="V9" s="3">
        <v>2.0</v>
      </c>
      <c r="W9" s="9">
        <f t="shared" si="8"/>
        <v>0.4371121109</v>
      </c>
      <c r="Y9" s="3">
        <v>1.0</v>
      </c>
      <c r="Z9" s="9">
        <f t="shared" si="9"/>
        <v>-1.25424012</v>
      </c>
      <c r="AB9" s="3">
        <v>2.0</v>
      </c>
      <c r="AC9" s="9">
        <f t="shared" si="10"/>
        <v>0.4883150754</v>
      </c>
      <c r="AE9" s="3">
        <v>2.0</v>
      </c>
      <c r="AF9" s="9">
        <f t="shared" si="11"/>
        <v>0.7082353027</v>
      </c>
      <c r="AH9" s="3">
        <v>2.0</v>
      </c>
      <c r="AI9" s="9">
        <f t="shared" si="12"/>
        <v>0.3836565569</v>
      </c>
      <c r="AK9" s="3">
        <v>2.0</v>
      </c>
      <c r="AL9" s="9">
        <f t="shared" si="13"/>
        <v>0.3613020954</v>
      </c>
      <c r="AN9" s="3">
        <v>0.4</v>
      </c>
      <c r="AO9" s="9">
        <f t="shared" si="14"/>
        <v>-0.8651451645</v>
      </c>
      <c r="AQ9" s="3">
        <v>243.0</v>
      </c>
      <c r="AR9" s="9">
        <f t="shared" si="15"/>
        <v>2.94782212</v>
      </c>
      <c r="AT9" s="3">
        <v>49.0</v>
      </c>
      <c r="AU9" s="9">
        <f t="shared" si="16"/>
        <v>-0.4184387501</v>
      </c>
      <c r="AW9" s="3">
        <v>3.8</v>
      </c>
      <c r="AX9" s="9">
        <f t="shared" si="17"/>
        <v>-0.01145492202</v>
      </c>
      <c r="AZ9" s="3">
        <v>90.0</v>
      </c>
      <c r="BA9" s="9">
        <f t="shared" si="18"/>
        <v>1.542826781</v>
      </c>
      <c r="BC9" s="3">
        <v>2.0</v>
      </c>
      <c r="BD9" s="9">
        <f t="shared" si="19"/>
        <v>1.098385913</v>
      </c>
      <c r="BF9" s="3">
        <v>1.0</v>
      </c>
      <c r="BG9" s="9">
        <f t="shared" si="20"/>
        <v>-3.416840968</v>
      </c>
    </row>
    <row r="10">
      <c r="A10" s="3">
        <v>39.0</v>
      </c>
      <c r="B10" s="9">
        <f t="shared" si="1"/>
        <v>-0.1750772957</v>
      </c>
      <c r="D10" s="3">
        <v>1.0</v>
      </c>
      <c r="E10" s="9">
        <f t="shared" si="2"/>
        <v>-0.3381793636</v>
      </c>
      <c r="G10" s="3">
        <v>1.0</v>
      </c>
      <c r="H10" s="9">
        <f t="shared" si="3"/>
        <v>-1.016251643</v>
      </c>
      <c r="J10" s="3">
        <v>1.0</v>
      </c>
      <c r="K10" s="9">
        <f t="shared" si="4"/>
        <v>-2.328758957</v>
      </c>
      <c r="M10" s="3">
        <v>1.0</v>
      </c>
      <c r="N10" s="9">
        <f t="shared" si="5"/>
        <v>-0.7288374909</v>
      </c>
      <c r="P10" s="3">
        <v>1.0</v>
      </c>
      <c r="Q10" s="9">
        <f t="shared" si="6"/>
        <v>-1.237352729</v>
      </c>
      <c r="S10" s="3">
        <v>2.0</v>
      </c>
      <c r="T10" s="9">
        <f t="shared" si="7"/>
        <v>0.5084133488</v>
      </c>
      <c r="V10" s="3">
        <v>2.0</v>
      </c>
      <c r="W10" s="9">
        <f t="shared" si="8"/>
        <v>0.4371121109</v>
      </c>
      <c r="Y10" s="3">
        <v>1.0</v>
      </c>
      <c r="Z10" s="9">
        <f t="shared" si="9"/>
        <v>-1.25424012</v>
      </c>
      <c r="AB10" s="3">
        <v>2.0</v>
      </c>
      <c r="AC10" s="9">
        <f t="shared" si="10"/>
        <v>0.4883150754</v>
      </c>
      <c r="AE10" s="3">
        <v>2.0</v>
      </c>
      <c r="AF10" s="9">
        <f t="shared" si="11"/>
        <v>0.7082353027</v>
      </c>
      <c r="AH10" s="3">
        <v>2.0</v>
      </c>
      <c r="AI10" s="9">
        <f t="shared" si="12"/>
        <v>0.3836565569</v>
      </c>
      <c r="AK10" s="3">
        <v>2.0</v>
      </c>
      <c r="AL10" s="9">
        <f t="shared" si="13"/>
        <v>0.3613020954</v>
      </c>
      <c r="AN10" s="3">
        <v>2.3</v>
      </c>
      <c r="AO10" s="9">
        <f t="shared" si="14"/>
        <v>0.7235887068</v>
      </c>
      <c r="AQ10" s="3">
        <v>280.0</v>
      </c>
      <c r="AR10" s="9">
        <f t="shared" si="15"/>
        <v>3.741983959</v>
      </c>
      <c r="AT10" s="3">
        <v>98.0</v>
      </c>
      <c r="AU10" s="9">
        <f t="shared" si="16"/>
        <v>0.1352713381</v>
      </c>
      <c r="AW10" s="3">
        <v>3.8</v>
      </c>
      <c r="AX10" s="9">
        <f t="shared" si="17"/>
        <v>-0.01145492202</v>
      </c>
      <c r="AZ10" s="3">
        <v>40.0</v>
      </c>
      <c r="BA10" s="9">
        <f t="shared" si="18"/>
        <v>-1.193472349</v>
      </c>
      <c r="BC10" s="3">
        <v>1.0</v>
      </c>
      <c r="BD10" s="9">
        <f t="shared" si="19"/>
        <v>-0.9045531045</v>
      </c>
      <c r="BF10" s="3">
        <v>1.0</v>
      </c>
      <c r="BG10" s="9">
        <f t="shared" si="20"/>
        <v>-3.416840968</v>
      </c>
    </row>
    <row r="11">
      <c r="A11" s="3">
        <v>41.0</v>
      </c>
      <c r="B11" s="9">
        <f t="shared" si="1"/>
        <v>-0.01591611779</v>
      </c>
      <c r="D11" s="3">
        <v>1.0</v>
      </c>
      <c r="E11" s="9">
        <f t="shared" si="2"/>
        <v>-0.3381793636</v>
      </c>
      <c r="G11" s="3">
        <v>2.0</v>
      </c>
      <c r="H11" s="9">
        <f t="shared" si="3"/>
        <v>0.9776598087</v>
      </c>
      <c r="J11" s="3">
        <v>2.0</v>
      </c>
      <c r="K11" s="9">
        <f t="shared" si="4"/>
        <v>0.4266428623</v>
      </c>
      <c r="M11" s="3">
        <v>1.0</v>
      </c>
      <c r="N11" s="9">
        <f t="shared" si="5"/>
        <v>-0.7288374909</v>
      </c>
      <c r="P11" s="3">
        <v>2.0</v>
      </c>
      <c r="Q11" s="9">
        <f t="shared" si="6"/>
        <v>0.8029629414</v>
      </c>
      <c r="S11" s="3">
        <v>2.0</v>
      </c>
      <c r="T11" s="9">
        <f t="shared" si="7"/>
        <v>0.5084133488</v>
      </c>
      <c r="V11" s="3">
        <v>2.0</v>
      </c>
      <c r="W11" s="9">
        <f t="shared" si="8"/>
        <v>0.4371121109</v>
      </c>
      <c r="Y11" s="3">
        <v>1.0</v>
      </c>
      <c r="Z11" s="9">
        <f t="shared" si="9"/>
        <v>-1.25424012</v>
      </c>
      <c r="AB11" s="3">
        <v>1.0</v>
      </c>
      <c r="AC11" s="9">
        <f t="shared" si="10"/>
        <v>-2.034646148</v>
      </c>
      <c r="AE11" s="3">
        <v>1.0</v>
      </c>
      <c r="AF11" s="9">
        <f t="shared" si="11"/>
        <v>-1.402850696</v>
      </c>
      <c r="AH11" s="3">
        <v>2.0</v>
      </c>
      <c r="AI11" s="9">
        <f t="shared" si="12"/>
        <v>0.3836565569</v>
      </c>
      <c r="AK11" s="3">
        <v>1.0</v>
      </c>
      <c r="AL11" s="9">
        <f t="shared" si="13"/>
        <v>-2.749910393</v>
      </c>
      <c r="AN11" s="3">
        <v>4.2</v>
      </c>
      <c r="AO11" s="9">
        <f t="shared" si="14"/>
        <v>2.312322578</v>
      </c>
      <c r="AQ11" s="3">
        <v>65.0</v>
      </c>
      <c r="AR11" s="9">
        <f t="shared" si="15"/>
        <v>-0.872740241</v>
      </c>
      <c r="AT11" s="3">
        <v>120.0</v>
      </c>
      <c r="AU11" s="9">
        <f t="shared" si="16"/>
        <v>0.3838758675</v>
      </c>
      <c r="AW11" s="3">
        <v>3.4</v>
      </c>
      <c r="AX11" s="9">
        <f t="shared" si="17"/>
        <v>-0.6467010447</v>
      </c>
      <c r="AZ11" s="4">
        <v>43.5</v>
      </c>
      <c r="BA11" s="9">
        <f t="shared" si="18"/>
        <v>-1.00193141</v>
      </c>
      <c r="BC11" s="3">
        <v>2.0</v>
      </c>
      <c r="BD11" s="9">
        <f t="shared" si="19"/>
        <v>1.098385913</v>
      </c>
      <c r="BF11" s="3">
        <v>1.0</v>
      </c>
      <c r="BG11" s="9">
        <f t="shared" si="20"/>
        <v>-3.416840968</v>
      </c>
    </row>
    <row r="12">
      <c r="A12" s="3">
        <v>42.0</v>
      </c>
      <c r="B12" s="9">
        <f t="shared" si="1"/>
        <v>0.06366447118</v>
      </c>
      <c r="D12" s="3">
        <v>1.0</v>
      </c>
      <c r="E12" s="9">
        <f t="shared" si="2"/>
        <v>-0.3381793636</v>
      </c>
      <c r="G12" s="3">
        <v>1.0</v>
      </c>
      <c r="H12" s="9">
        <f t="shared" si="3"/>
        <v>-1.016251643</v>
      </c>
      <c r="J12" s="3">
        <v>2.0</v>
      </c>
      <c r="K12" s="9">
        <f t="shared" si="4"/>
        <v>0.4266428623</v>
      </c>
      <c r="M12" s="3">
        <v>1.0</v>
      </c>
      <c r="N12" s="9">
        <f t="shared" si="5"/>
        <v>-0.7288374909</v>
      </c>
      <c r="P12" s="3">
        <v>1.0</v>
      </c>
      <c r="Q12" s="9">
        <f t="shared" si="6"/>
        <v>-1.237352729</v>
      </c>
      <c r="S12" s="3">
        <v>1.0</v>
      </c>
      <c r="T12" s="9">
        <f t="shared" si="7"/>
        <v>-1.954213809</v>
      </c>
      <c r="V12" s="3">
        <v>2.0</v>
      </c>
      <c r="W12" s="9">
        <f t="shared" si="8"/>
        <v>0.4371121109</v>
      </c>
      <c r="Y12" s="3">
        <v>2.0</v>
      </c>
      <c r="Z12" s="9">
        <f t="shared" si="9"/>
        <v>0.792151655</v>
      </c>
      <c r="AB12" s="3">
        <v>1.0</v>
      </c>
      <c r="AC12" s="9">
        <f t="shared" si="10"/>
        <v>-2.034646148</v>
      </c>
      <c r="AE12" s="3">
        <v>1.0</v>
      </c>
      <c r="AF12" s="9">
        <f t="shared" si="11"/>
        <v>-1.402850696</v>
      </c>
      <c r="AH12" s="3">
        <v>2.0</v>
      </c>
      <c r="AI12" s="9">
        <f t="shared" si="12"/>
        <v>0.3836565569</v>
      </c>
      <c r="AK12" s="3">
        <v>1.0</v>
      </c>
      <c r="AL12" s="9">
        <f t="shared" si="13"/>
        <v>-2.749910393</v>
      </c>
      <c r="AN12" s="3">
        <v>4.6</v>
      </c>
      <c r="AO12" s="9">
        <f t="shared" si="14"/>
        <v>2.646792867</v>
      </c>
      <c r="AQ12" s="4">
        <v>122.357</v>
      </c>
      <c r="AR12" s="9">
        <f t="shared" si="15"/>
        <v>0.3583608563</v>
      </c>
      <c r="AT12" s="3">
        <v>55.0</v>
      </c>
      <c r="AU12" s="9">
        <f t="shared" si="16"/>
        <v>-0.3506375148</v>
      </c>
      <c r="AW12" s="3">
        <v>3.3</v>
      </c>
      <c r="AX12" s="9">
        <f t="shared" si="17"/>
        <v>-0.8055125754</v>
      </c>
      <c r="AZ12" s="4">
        <v>43.5</v>
      </c>
      <c r="BA12" s="9">
        <f t="shared" si="18"/>
        <v>-1.00193141</v>
      </c>
      <c r="BC12" s="3">
        <v>2.0</v>
      </c>
      <c r="BD12" s="9">
        <f t="shared" si="19"/>
        <v>1.098385913</v>
      </c>
      <c r="BF12" s="3">
        <v>1.0</v>
      </c>
      <c r="BG12" s="9">
        <f t="shared" si="20"/>
        <v>-3.416840968</v>
      </c>
    </row>
    <row r="13">
      <c r="A13" s="3">
        <v>42.0</v>
      </c>
      <c r="B13" s="9">
        <f t="shared" si="1"/>
        <v>0.06366447118</v>
      </c>
      <c r="D13" s="3">
        <v>1.0</v>
      </c>
      <c r="E13" s="9">
        <f t="shared" si="2"/>
        <v>-0.3381793636</v>
      </c>
      <c r="G13" s="3">
        <v>1.0</v>
      </c>
      <c r="H13" s="9">
        <f t="shared" si="3"/>
        <v>-1.016251643</v>
      </c>
      <c r="J13" s="3">
        <v>1.0</v>
      </c>
      <c r="K13" s="9">
        <f t="shared" si="4"/>
        <v>-2.328758957</v>
      </c>
      <c r="M13" s="3">
        <v>1.0</v>
      </c>
      <c r="N13" s="9">
        <f t="shared" si="5"/>
        <v>-0.7288374909</v>
      </c>
      <c r="P13" s="3">
        <v>1.0</v>
      </c>
      <c r="Q13" s="9">
        <f t="shared" si="6"/>
        <v>-1.237352729</v>
      </c>
      <c r="S13" s="3">
        <v>2.0</v>
      </c>
      <c r="T13" s="9">
        <f t="shared" si="7"/>
        <v>0.5084133488</v>
      </c>
      <c r="V13" s="3">
        <v>2.0</v>
      </c>
      <c r="W13" s="9">
        <f t="shared" si="8"/>
        <v>0.4371121109</v>
      </c>
      <c r="Y13" s="3">
        <v>2.0</v>
      </c>
      <c r="Z13" s="9">
        <f t="shared" si="9"/>
        <v>0.792151655</v>
      </c>
      <c r="AB13" s="3">
        <v>2.0</v>
      </c>
      <c r="AC13" s="9">
        <f t="shared" si="10"/>
        <v>0.4883150754</v>
      </c>
      <c r="AE13" s="3">
        <v>1.0</v>
      </c>
      <c r="AF13" s="9">
        <f t="shared" si="11"/>
        <v>-1.402850696</v>
      </c>
      <c r="AH13" s="3">
        <v>2.0</v>
      </c>
      <c r="AI13" s="9">
        <f t="shared" si="12"/>
        <v>0.3836565569</v>
      </c>
      <c r="AK13" s="3">
        <v>2.0</v>
      </c>
      <c r="AL13" s="9">
        <f t="shared" si="13"/>
        <v>0.3613020954</v>
      </c>
      <c r="AN13" s="3">
        <v>0.5</v>
      </c>
      <c r="AO13" s="9">
        <f t="shared" si="14"/>
        <v>-0.7815275923</v>
      </c>
      <c r="AQ13" s="3">
        <v>62.0</v>
      </c>
      <c r="AR13" s="9">
        <f t="shared" si="15"/>
        <v>-0.9371317415</v>
      </c>
      <c r="AT13" s="3">
        <v>68.0</v>
      </c>
      <c r="AU13" s="9">
        <f t="shared" si="16"/>
        <v>-0.2037348383</v>
      </c>
      <c r="AW13" s="3">
        <v>3.8</v>
      </c>
      <c r="AX13" s="9">
        <f t="shared" si="17"/>
        <v>-0.01145492202</v>
      </c>
      <c r="AZ13" s="3">
        <v>29.0</v>
      </c>
      <c r="BA13" s="9">
        <f t="shared" si="18"/>
        <v>-1.795458158</v>
      </c>
      <c r="BC13" s="3">
        <v>2.0</v>
      </c>
      <c r="BD13" s="9">
        <f t="shared" si="19"/>
        <v>1.098385913</v>
      </c>
      <c r="BF13" s="3">
        <v>1.0</v>
      </c>
      <c r="BG13" s="9">
        <f t="shared" si="20"/>
        <v>-3.416840968</v>
      </c>
    </row>
    <row r="14">
      <c r="A14" s="3">
        <v>43.0</v>
      </c>
      <c r="B14" s="9">
        <f t="shared" si="1"/>
        <v>0.1432450601</v>
      </c>
      <c r="D14" s="3">
        <v>1.0</v>
      </c>
      <c r="E14" s="9">
        <f t="shared" si="2"/>
        <v>-0.3381793636</v>
      </c>
      <c r="G14" s="3">
        <v>2.0</v>
      </c>
      <c r="H14" s="9">
        <f t="shared" si="3"/>
        <v>0.9776598087</v>
      </c>
      <c r="J14" s="3">
        <v>2.0</v>
      </c>
      <c r="K14" s="9">
        <f t="shared" si="4"/>
        <v>0.4266428623</v>
      </c>
      <c r="M14" s="3">
        <v>1.0</v>
      </c>
      <c r="N14" s="9">
        <f t="shared" si="5"/>
        <v>-0.7288374909</v>
      </c>
      <c r="P14" s="3">
        <v>2.0</v>
      </c>
      <c r="Q14" s="9">
        <f t="shared" si="6"/>
        <v>0.8029629414</v>
      </c>
      <c r="S14" s="3">
        <v>2.0</v>
      </c>
      <c r="T14" s="9">
        <f t="shared" si="7"/>
        <v>0.5084133488</v>
      </c>
      <c r="V14" s="3">
        <v>2.0</v>
      </c>
      <c r="W14" s="9">
        <f t="shared" si="8"/>
        <v>0.4371121109</v>
      </c>
      <c r="Y14" s="3">
        <v>2.0</v>
      </c>
      <c r="Z14" s="9">
        <f t="shared" si="9"/>
        <v>0.792151655</v>
      </c>
      <c r="AB14" s="3">
        <v>1.0</v>
      </c>
      <c r="AC14" s="9">
        <f t="shared" si="10"/>
        <v>-2.034646148</v>
      </c>
      <c r="AE14" s="3">
        <v>1.0</v>
      </c>
      <c r="AF14" s="9">
        <f t="shared" si="11"/>
        <v>-1.402850696</v>
      </c>
      <c r="AH14" s="3">
        <v>1.0</v>
      </c>
      <c r="AI14" s="9">
        <f t="shared" si="12"/>
        <v>-2.589681759</v>
      </c>
      <c r="AK14" s="3">
        <v>2.0</v>
      </c>
      <c r="AL14" s="9">
        <f t="shared" si="13"/>
        <v>0.3613020954</v>
      </c>
      <c r="AN14" s="3">
        <v>1.2</v>
      </c>
      <c r="AO14" s="9">
        <f t="shared" si="14"/>
        <v>-0.1962045871</v>
      </c>
      <c r="AQ14" s="3">
        <v>100.0</v>
      </c>
      <c r="AR14" s="9">
        <f t="shared" si="15"/>
        <v>-0.121506069</v>
      </c>
      <c r="AT14" s="3">
        <v>19.0</v>
      </c>
      <c r="AU14" s="9">
        <f t="shared" si="16"/>
        <v>-0.7574449265</v>
      </c>
      <c r="AW14" s="3">
        <v>3.1</v>
      </c>
      <c r="AX14" s="9">
        <f t="shared" si="17"/>
        <v>-1.123135637</v>
      </c>
      <c r="AZ14" s="3">
        <v>42.0</v>
      </c>
      <c r="BA14" s="9">
        <f t="shared" si="18"/>
        <v>-1.084020384</v>
      </c>
      <c r="BC14" s="3">
        <v>2.0</v>
      </c>
      <c r="BD14" s="9">
        <f t="shared" si="19"/>
        <v>1.098385913</v>
      </c>
      <c r="BF14" s="3">
        <v>1.0</v>
      </c>
      <c r="BG14" s="9">
        <f t="shared" si="20"/>
        <v>-3.416840968</v>
      </c>
    </row>
    <row r="15">
      <c r="A15" s="3">
        <v>44.0</v>
      </c>
      <c r="B15" s="9">
        <f t="shared" si="1"/>
        <v>0.2228256491</v>
      </c>
      <c r="D15" s="3">
        <v>1.0</v>
      </c>
      <c r="E15" s="9">
        <f t="shared" si="2"/>
        <v>-0.3381793636</v>
      </c>
      <c r="G15" s="3">
        <v>1.0</v>
      </c>
      <c r="H15" s="9">
        <f t="shared" si="3"/>
        <v>-1.016251643</v>
      </c>
      <c r="J15" s="3">
        <v>2.0</v>
      </c>
      <c r="K15" s="9">
        <f t="shared" si="4"/>
        <v>0.4266428623</v>
      </c>
      <c r="M15" s="3">
        <v>1.0</v>
      </c>
      <c r="N15" s="9">
        <f t="shared" si="5"/>
        <v>-0.7288374909</v>
      </c>
      <c r="P15" s="3">
        <v>1.0</v>
      </c>
      <c r="Q15" s="9">
        <f t="shared" si="6"/>
        <v>-1.237352729</v>
      </c>
      <c r="S15" s="3">
        <v>2.0</v>
      </c>
      <c r="T15" s="9">
        <f t="shared" si="7"/>
        <v>0.5084133488</v>
      </c>
      <c r="V15" s="3">
        <v>2.0</v>
      </c>
      <c r="W15" s="9">
        <f t="shared" si="8"/>
        <v>0.4371121109</v>
      </c>
      <c r="Y15" s="3">
        <v>2.0</v>
      </c>
      <c r="Z15" s="9">
        <f t="shared" si="9"/>
        <v>0.792151655</v>
      </c>
      <c r="AB15" s="3">
        <v>1.0</v>
      </c>
      <c r="AC15" s="9">
        <f t="shared" si="10"/>
        <v>-2.034646148</v>
      </c>
      <c r="AE15" s="3">
        <v>2.0</v>
      </c>
      <c r="AF15" s="9">
        <f t="shared" si="11"/>
        <v>0.7082353027</v>
      </c>
      <c r="AH15" s="3">
        <v>2.0</v>
      </c>
      <c r="AI15" s="9">
        <f t="shared" si="12"/>
        <v>0.3836565569</v>
      </c>
      <c r="AK15" s="3">
        <v>1.0</v>
      </c>
      <c r="AL15" s="9">
        <f t="shared" si="13"/>
        <v>-2.749910393</v>
      </c>
      <c r="AN15" s="3">
        <v>0.9</v>
      </c>
      <c r="AO15" s="9">
        <f t="shared" si="14"/>
        <v>-0.4470573036</v>
      </c>
      <c r="AQ15" s="3">
        <v>135.0</v>
      </c>
      <c r="AR15" s="9">
        <f t="shared" si="15"/>
        <v>0.6297281031</v>
      </c>
      <c r="AT15" s="3">
        <v>55.0</v>
      </c>
      <c r="AU15" s="9">
        <f t="shared" si="16"/>
        <v>-0.3506375148</v>
      </c>
      <c r="AW15" s="4">
        <v>3.152</v>
      </c>
      <c r="AX15" s="9">
        <f t="shared" si="17"/>
        <v>-1.040553641</v>
      </c>
      <c r="AZ15" s="3">
        <v>41.0</v>
      </c>
      <c r="BA15" s="9">
        <f t="shared" si="18"/>
        <v>-1.138746367</v>
      </c>
      <c r="BC15" s="3">
        <v>2.0</v>
      </c>
      <c r="BD15" s="9">
        <f t="shared" si="19"/>
        <v>1.098385913</v>
      </c>
      <c r="BF15" s="3">
        <v>1.0</v>
      </c>
      <c r="BG15" s="9">
        <f t="shared" si="20"/>
        <v>-3.416840968</v>
      </c>
    </row>
    <row r="16">
      <c r="A16" s="3">
        <v>45.0</v>
      </c>
      <c r="B16" s="9">
        <f t="shared" si="1"/>
        <v>0.3024062381</v>
      </c>
      <c r="D16" s="3">
        <v>1.0</v>
      </c>
      <c r="E16" s="9">
        <f t="shared" si="2"/>
        <v>-0.3381793636</v>
      </c>
      <c r="G16" s="3">
        <v>2.0</v>
      </c>
      <c r="H16" s="9">
        <f t="shared" si="3"/>
        <v>0.9776598087</v>
      </c>
      <c r="J16" s="3">
        <v>2.0</v>
      </c>
      <c r="K16" s="9">
        <f t="shared" si="4"/>
        <v>0.4266428623</v>
      </c>
      <c r="M16" s="3">
        <v>1.0</v>
      </c>
      <c r="N16" s="9">
        <f t="shared" si="5"/>
        <v>-0.7288374909</v>
      </c>
      <c r="P16" s="3">
        <v>1.0</v>
      </c>
      <c r="Q16" s="9">
        <f t="shared" si="6"/>
        <v>-1.237352729</v>
      </c>
      <c r="S16" s="3">
        <v>1.0</v>
      </c>
      <c r="T16" s="9">
        <f t="shared" si="7"/>
        <v>-1.954213809</v>
      </c>
      <c r="V16" s="3">
        <v>2.0</v>
      </c>
      <c r="W16" s="9">
        <f t="shared" si="8"/>
        <v>0.4371121109</v>
      </c>
      <c r="Y16" s="3">
        <v>2.0</v>
      </c>
      <c r="Z16" s="9">
        <f t="shared" si="9"/>
        <v>0.792151655</v>
      </c>
      <c r="AB16" s="3">
        <v>2.0</v>
      </c>
      <c r="AC16" s="9">
        <f t="shared" si="10"/>
        <v>0.4883150754</v>
      </c>
      <c r="AE16" s="3">
        <v>1.0</v>
      </c>
      <c r="AF16" s="9">
        <f t="shared" si="11"/>
        <v>-1.402850696</v>
      </c>
      <c r="AH16" s="3">
        <v>1.0</v>
      </c>
      <c r="AI16" s="9">
        <f t="shared" si="12"/>
        <v>-2.589681759</v>
      </c>
      <c r="AK16" s="3">
        <v>2.0</v>
      </c>
      <c r="AL16" s="9">
        <f t="shared" si="13"/>
        <v>0.3613020954</v>
      </c>
      <c r="AN16" s="3">
        <v>1.9</v>
      </c>
      <c r="AO16" s="9">
        <f t="shared" si="14"/>
        <v>0.3891184181</v>
      </c>
      <c r="AQ16" s="4">
        <v>122.357</v>
      </c>
      <c r="AR16" s="9">
        <f t="shared" si="15"/>
        <v>0.3583608563</v>
      </c>
      <c r="AT16" s="3">
        <v>114.0</v>
      </c>
      <c r="AU16" s="9">
        <f t="shared" si="16"/>
        <v>0.3160746322</v>
      </c>
      <c r="AW16" s="3">
        <v>2.4</v>
      </c>
      <c r="AX16" s="9">
        <f t="shared" si="17"/>
        <v>-2.234816352</v>
      </c>
      <c r="AZ16" s="4">
        <v>43.5</v>
      </c>
      <c r="BA16" s="9">
        <f t="shared" si="18"/>
        <v>-1.00193141</v>
      </c>
      <c r="BC16" s="3">
        <v>2.0</v>
      </c>
      <c r="BD16" s="9">
        <f t="shared" si="19"/>
        <v>1.098385913</v>
      </c>
      <c r="BF16" s="3">
        <v>1.0</v>
      </c>
      <c r="BG16" s="9">
        <f t="shared" si="20"/>
        <v>-3.416840968</v>
      </c>
    </row>
    <row r="17">
      <c r="A17" s="3">
        <v>46.0</v>
      </c>
      <c r="B17" s="9">
        <f t="shared" si="1"/>
        <v>0.3819868271</v>
      </c>
      <c r="D17" s="3">
        <v>1.0</v>
      </c>
      <c r="E17" s="9">
        <f t="shared" si="2"/>
        <v>-0.3381793636</v>
      </c>
      <c r="G17" s="3">
        <v>2.0</v>
      </c>
      <c r="H17" s="9">
        <f t="shared" si="3"/>
        <v>0.9776598087</v>
      </c>
      <c r="J17" s="3">
        <v>2.0</v>
      </c>
      <c r="K17" s="9">
        <f t="shared" si="4"/>
        <v>0.4266428623</v>
      </c>
      <c r="M17" s="3">
        <v>1.0</v>
      </c>
      <c r="N17" s="9">
        <f t="shared" si="5"/>
        <v>-0.7288374909</v>
      </c>
      <c r="P17" s="3">
        <v>1.0</v>
      </c>
      <c r="Q17" s="9">
        <f t="shared" si="6"/>
        <v>-1.237352729</v>
      </c>
      <c r="S17" s="3">
        <v>1.0</v>
      </c>
      <c r="T17" s="9">
        <f t="shared" si="7"/>
        <v>-1.954213809</v>
      </c>
      <c r="V17" s="3">
        <v>2.0</v>
      </c>
      <c r="W17" s="9">
        <f t="shared" si="8"/>
        <v>0.4371121109</v>
      </c>
      <c r="Y17" s="3">
        <v>2.0</v>
      </c>
      <c r="Z17" s="9">
        <f t="shared" si="9"/>
        <v>0.792151655</v>
      </c>
      <c r="AB17" s="3">
        <v>2.0</v>
      </c>
      <c r="AC17" s="9">
        <f t="shared" si="10"/>
        <v>0.4883150754</v>
      </c>
      <c r="AE17" s="3">
        <v>1.0</v>
      </c>
      <c r="AF17" s="9">
        <f t="shared" si="11"/>
        <v>-1.402850696</v>
      </c>
      <c r="AH17" s="3">
        <v>1.0</v>
      </c>
      <c r="AI17" s="9">
        <f t="shared" si="12"/>
        <v>-2.589681759</v>
      </c>
      <c r="AK17" s="3">
        <v>1.0</v>
      </c>
      <c r="AL17" s="9">
        <f t="shared" si="13"/>
        <v>-2.749910393</v>
      </c>
      <c r="AN17" s="3">
        <v>7.6</v>
      </c>
      <c r="AO17" s="9">
        <f t="shared" si="14"/>
        <v>5.155320032</v>
      </c>
      <c r="AQ17" s="4">
        <v>122.357</v>
      </c>
      <c r="AR17" s="9">
        <f t="shared" si="15"/>
        <v>0.3583608563</v>
      </c>
      <c r="AT17" s="3">
        <v>242.0</v>
      </c>
      <c r="AU17" s="9">
        <f t="shared" si="16"/>
        <v>1.762500985</v>
      </c>
      <c r="AW17" s="3">
        <v>3.3</v>
      </c>
      <c r="AX17" s="9">
        <f t="shared" si="17"/>
        <v>-0.8055125754</v>
      </c>
      <c r="AZ17" s="3">
        <v>50.0</v>
      </c>
      <c r="BA17" s="9">
        <f t="shared" si="18"/>
        <v>-0.6462125231</v>
      </c>
      <c r="BC17" s="3">
        <v>2.0</v>
      </c>
      <c r="BD17" s="9">
        <f t="shared" si="19"/>
        <v>1.098385913</v>
      </c>
      <c r="BF17" s="3">
        <v>1.0</v>
      </c>
      <c r="BG17" s="9">
        <f t="shared" si="20"/>
        <v>-3.416840968</v>
      </c>
    </row>
    <row r="18">
      <c r="A18" s="3">
        <v>47.0</v>
      </c>
      <c r="B18" s="9">
        <f t="shared" si="1"/>
        <v>0.461567416</v>
      </c>
      <c r="D18" s="3">
        <v>1.0</v>
      </c>
      <c r="E18" s="9">
        <f t="shared" si="2"/>
        <v>-0.3381793636</v>
      </c>
      <c r="G18" s="3">
        <v>2.0</v>
      </c>
      <c r="H18" s="9">
        <f t="shared" si="3"/>
        <v>0.9776598087</v>
      </c>
      <c r="J18" s="3">
        <v>2.0</v>
      </c>
      <c r="K18" s="9">
        <f t="shared" si="4"/>
        <v>0.4266428623</v>
      </c>
      <c r="M18" s="3">
        <v>2.0</v>
      </c>
      <c r="N18" s="9">
        <f t="shared" si="5"/>
        <v>1.363196048</v>
      </c>
      <c r="P18" s="3">
        <v>2.0</v>
      </c>
      <c r="Q18" s="9">
        <f t="shared" si="6"/>
        <v>0.8029629414</v>
      </c>
      <c r="S18" s="3">
        <v>2.0</v>
      </c>
      <c r="T18" s="9">
        <f t="shared" si="7"/>
        <v>0.5084133488</v>
      </c>
      <c r="V18" s="3">
        <v>2.0</v>
      </c>
      <c r="W18" s="9">
        <f t="shared" si="8"/>
        <v>0.4371121109</v>
      </c>
      <c r="Y18" s="3">
        <v>2.0</v>
      </c>
      <c r="Z18" s="9">
        <f t="shared" si="9"/>
        <v>0.792151655</v>
      </c>
      <c r="AB18" s="3">
        <v>2.0</v>
      </c>
      <c r="AC18" s="9">
        <f t="shared" si="10"/>
        <v>0.4883150754</v>
      </c>
      <c r="AE18" s="3">
        <v>1.0</v>
      </c>
      <c r="AF18" s="9">
        <f t="shared" si="11"/>
        <v>-1.402850696</v>
      </c>
      <c r="AH18" s="3">
        <v>2.0</v>
      </c>
      <c r="AI18" s="9">
        <f t="shared" si="12"/>
        <v>0.3836565569</v>
      </c>
      <c r="AK18" s="3">
        <v>1.0</v>
      </c>
      <c r="AL18" s="9">
        <f t="shared" si="13"/>
        <v>-2.749910393</v>
      </c>
      <c r="AN18" s="3">
        <v>2.0</v>
      </c>
      <c r="AO18" s="9">
        <f t="shared" si="14"/>
        <v>0.4727359903</v>
      </c>
      <c r="AQ18" s="3">
        <v>84.0</v>
      </c>
      <c r="AR18" s="9">
        <f t="shared" si="15"/>
        <v>-0.4649274048</v>
      </c>
      <c r="AT18" s="3">
        <v>23.0</v>
      </c>
      <c r="AU18" s="9">
        <f t="shared" si="16"/>
        <v>-0.712244103</v>
      </c>
      <c r="AW18" s="3">
        <v>4.2</v>
      </c>
      <c r="AX18" s="9">
        <f t="shared" si="17"/>
        <v>0.6237912007</v>
      </c>
      <c r="AZ18" s="3">
        <v>66.0</v>
      </c>
      <c r="BA18" s="9">
        <f t="shared" si="18"/>
        <v>0.2294031984</v>
      </c>
      <c r="BC18" s="3">
        <v>2.0</v>
      </c>
      <c r="BD18" s="9">
        <f t="shared" si="19"/>
        <v>1.098385913</v>
      </c>
      <c r="BF18" s="3">
        <v>1.0</v>
      </c>
      <c r="BG18" s="9">
        <f t="shared" si="20"/>
        <v>-3.416840968</v>
      </c>
    </row>
    <row r="19">
      <c r="A19" s="3">
        <v>47.0</v>
      </c>
      <c r="B19" s="9">
        <f t="shared" si="1"/>
        <v>0.461567416</v>
      </c>
      <c r="D19" s="3">
        <v>1.0</v>
      </c>
      <c r="E19" s="9">
        <f t="shared" si="2"/>
        <v>-0.3381793636</v>
      </c>
      <c r="G19" s="3">
        <v>2.0</v>
      </c>
      <c r="H19" s="9">
        <f t="shared" si="3"/>
        <v>0.9776598087</v>
      </c>
      <c r="J19" s="3">
        <v>2.0</v>
      </c>
      <c r="K19" s="9">
        <f t="shared" si="4"/>
        <v>0.4266428623</v>
      </c>
      <c r="M19" s="3">
        <v>1.0</v>
      </c>
      <c r="N19" s="9">
        <f t="shared" si="5"/>
        <v>-0.7288374909</v>
      </c>
      <c r="P19" s="3">
        <v>1.0</v>
      </c>
      <c r="Q19" s="9">
        <f t="shared" si="6"/>
        <v>-1.237352729</v>
      </c>
      <c r="S19" s="3">
        <v>2.0</v>
      </c>
      <c r="T19" s="9">
        <f t="shared" si="7"/>
        <v>0.5084133488</v>
      </c>
      <c r="V19" s="3">
        <v>2.0</v>
      </c>
      <c r="W19" s="9">
        <f t="shared" si="8"/>
        <v>0.4371121109</v>
      </c>
      <c r="Y19" s="3">
        <v>1.0</v>
      </c>
      <c r="Z19" s="9">
        <f t="shared" si="9"/>
        <v>-1.25424012</v>
      </c>
      <c r="AB19" s="3">
        <v>2.0</v>
      </c>
      <c r="AC19" s="9">
        <f t="shared" si="10"/>
        <v>0.4883150754</v>
      </c>
      <c r="AE19" s="3">
        <v>2.0</v>
      </c>
      <c r="AF19" s="9">
        <f t="shared" si="11"/>
        <v>0.7082353027</v>
      </c>
      <c r="AH19" s="3">
        <v>1.0</v>
      </c>
      <c r="AI19" s="9">
        <f t="shared" si="12"/>
        <v>-2.589681759</v>
      </c>
      <c r="AK19" s="3">
        <v>1.0</v>
      </c>
      <c r="AL19" s="9">
        <f t="shared" si="13"/>
        <v>-2.749910393</v>
      </c>
      <c r="AN19" s="3">
        <v>1.7</v>
      </c>
      <c r="AO19" s="9">
        <f t="shared" si="14"/>
        <v>0.2218832738</v>
      </c>
      <c r="AQ19" s="3">
        <v>86.0</v>
      </c>
      <c r="AR19" s="9">
        <f t="shared" si="15"/>
        <v>-0.4219997378</v>
      </c>
      <c r="AT19" s="3">
        <v>20.0</v>
      </c>
      <c r="AU19" s="9">
        <f t="shared" si="16"/>
        <v>-0.7461447206</v>
      </c>
      <c r="AW19" s="3">
        <v>2.1</v>
      </c>
      <c r="AX19" s="9">
        <f t="shared" si="17"/>
        <v>-2.711250944</v>
      </c>
      <c r="AZ19" s="3">
        <v>46.0</v>
      </c>
      <c r="BA19" s="9">
        <f t="shared" si="18"/>
        <v>-0.8651164535</v>
      </c>
      <c r="BC19" s="3">
        <v>2.0</v>
      </c>
      <c r="BD19" s="9">
        <f t="shared" si="19"/>
        <v>1.098385913</v>
      </c>
      <c r="BF19" s="3">
        <v>1.0</v>
      </c>
      <c r="BG19" s="9">
        <f t="shared" si="20"/>
        <v>-3.416840968</v>
      </c>
    </row>
    <row r="20">
      <c r="A20" s="3">
        <v>47.0</v>
      </c>
      <c r="B20" s="9">
        <f t="shared" si="1"/>
        <v>0.461567416</v>
      </c>
      <c r="D20" s="3">
        <v>1.0</v>
      </c>
      <c r="E20" s="9">
        <f t="shared" si="2"/>
        <v>-0.3381793636</v>
      </c>
      <c r="G20" s="3">
        <v>2.0</v>
      </c>
      <c r="H20" s="9">
        <f t="shared" si="3"/>
        <v>0.9776598087</v>
      </c>
      <c r="J20" s="3">
        <v>2.0</v>
      </c>
      <c r="K20" s="9">
        <f t="shared" si="4"/>
        <v>0.4266428623</v>
      </c>
      <c r="M20" s="3">
        <v>1.0</v>
      </c>
      <c r="N20" s="9">
        <f t="shared" si="5"/>
        <v>-0.7288374909</v>
      </c>
      <c r="P20" s="3">
        <v>1.0</v>
      </c>
      <c r="Q20" s="9">
        <f t="shared" si="6"/>
        <v>-1.237352729</v>
      </c>
      <c r="S20" s="3">
        <v>2.0</v>
      </c>
      <c r="T20" s="9">
        <f t="shared" si="7"/>
        <v>0.5084133488</v>
      </c>
      <c r="V20" s="3">
        <v>2.0</v>
      </c>
      <c r="W20" s="9">
        <f t="shared" si="8"/>
        <v>0.4371121109</v>
      </c>
      <c r="Y20" s="3">
        <v>1.0</v>
      </c>
      <c r="Z20" s="9">
        <f t="shared" si="9"/>
        <v>-1.25424012</v>
      </c>
      <c r="AB20" s="3">
        <v>2.0</v>
      </c>
      <c r="AC20" s="9">
        <f t="shared" si="10"/>
        <v>0.4883150754</v>
      </c>
      <c r="AE20" s="3">
        <v>1.0</v>
      </c>
      <c r="AF20" s="9">
        <f t="shared" si="11"/>
        <v>-1.402850696</v>
      </c>
      <c r="AH20" s="3">
        <v>1.0</v>
      </c>
      <c r="AI20" s="9">
        <f t="shared" si="12"/>
        <v>-2.589681759</v>
      </c>
      <c r="AK20" s="3">
        <v>1.0</v>
      </c>
      <c r="AL20" s="9">
        <f t="shared" si="13"/>
        <v>-2.749910393</v>
      </c>
      <c r="AN20" s="3">
        <v>1.0</v>
      </c>
      <c r="AO20" s="9">
        <f t="shared" si="14"/>
        <v>-0.3634397315</v>
      </c>
      <c r="AQ20" s="3">
        <v>166.0</v>
      </c>
      <c r="AR20" s="9">
        <f t="shared" si="15"/>
        <v>1.295106941</v>
      </c>
      <c r="AT20" s="3">
        <v>30.0</v>
      </c>
      <c r="AU20" s="9">
        <f t="shared" si="16"/>
        <v>-0.6331426618</v>
      </c>
      <c r="AW20" s="3">
        <v>2.6</v>
      </c>
      <c r="AX20" s="9">
        <f t="shared" si="17"/>
        <v>-1.91719329</v>
      </c>
      <c r="AZ20" s="3">
        <v>31.0</v>
      </c>
      <c r="BA20" s="9">
        <f t="shared" si="18"/>
        <v>-1.686006192</v>
      </c>
      <c r="BC20" s="3">
        <v>2.0</v>
      </c>
      <c r="BD20" s="9">
        <f t="shared" si="19"/>
        <v>1.098385913</v>
      </c>
      <c r="BF20" s="3">
        <v>1.0</v>
      </c>
      <c r="BG20" s="9">
        <f t="shared" si="20"/>
        <v>-3.416840968</v>
      </c>
    </row>
    <row r="21" ht="15.75" customHeight="1">
      <c r="A21" s="3">
        <v>48.0</v>
      </c>
      <c r="B21" s="9">
        <f t="shared" si="1"/>
        <v>0.541148005</v>
      </c>
      <c r="D21" s="3">
        <v>1.0</v>
      </c>
      <c r="E21" s="9">
        <f t="shared" si="2"/>
        <v>-0.3381793636</v>
      </c>
      <c r="G21" s="3">
        <v>1.0</v>
      </c>
      <c r="H21" s="9">
        <f t="shared" si="3"/>
        <v>-1.016251643</v>
      </c>
      <c r="J21" s="3">
        <v>2.0</v>
      </c>
      <c r="K21" s="9">
        <f t="shared" si="4"/>
        <v>0.4266428623</v>
      </c>
      <c r="M21" s="3">
        <v>1.0</v>
      </c>
      <c r="N21" s="9">
        <f t="shared" si="5"/>
        <v>-0.7288374909</v>
      </c>
      <c r="P21" s="3">
        <v>1.0</v>
      </c>
      <c r="Q21" s="9">
        <f t="shared" si="6"/>
        <v>-1.237352729</v>
      </c>
      <c r="S21" s="3">
        <v>2.0</v>
      </c>
      <c r="T21" s="9">
        <f t="shared" si="7"/>
        <v>0.5084133488</v>
      </c>
      <c r="V21" s="3">
        <v>2.0</v>
      </c>
      <c r="W21" s="9">
        <f t="shared" si="8"/>
        <v>0.4371121109</v>
      </c>
      <c r="Y21" s="3">
        <v>1.0</v>
      </c>
      <c r="Z21" s="9">
        <f t="shared" si="9"/>
        <v>-1.25424012</v>
      </c>
      <c r="AB21" s="3">
        <v>2.0</v>
      </c>
      <c r="AC21" s="9">
        <f t="shared" si="10"/>
        <v>0.4883150754</v>
      </c>
      <c r="AE21" s="3">
        <v>1.0</v>
      </c>
      <c r="AF21" s="9">
        <f t="shared" si="11"/>
        <v>-1.402850696</v>
      </c>
      <c r="AH21" s="3">
        <v>1.0</v>
      </c>
      <c r="AI21" s="9">
        <f t="shared" si="12"/>
        <v>-2.589681759</v>
      </c>
      <c r="AK21" s="3">
        <v>1.0</v>
      </c>
      <c r="AL21" s="9">
        <f t="shared" si="13"/>
        <v>-2.749910393</v>
      </c>
      <c r="AN21" s="3">
        <v>4.8</v>
      </c>
      <c r="AO21" s="9">
        <f t="shared" si="14"/>
        <v>2.814028011</v>
      </c>
      <c r="AQ21" s="3">
        <v>123.0</v>
      </c>
      <c r="AR21" s="9">
        <f t="shared" si="15"/>
        <v>0.3721621012</v>
      </c>
      <c r="AT21" s="3">
        <v>157.0</v>
      </c>
      <c r="AU21" s="9">
        <f t="shared" si="16"/>
        <v>0.8019834851</v>
      </c>
      <c r="AW21" s="3">
        <v>2.7</v>
      </c>
      <c r="AX21" s="9">
        <f t="shared" si="17"/>
        <v>-1.75838176</v>
      </c>
      <c r="AZ21" s="3">
        <v>31.0</v>
      </c>
      <c r="BA21" s="9">
        <f t="shared" si="18"/>
        <v>-1.686006192</v>
      </c>
      <c r="BC21" s="3">
        <v>2.0</v>
      </c>
      <c r="BD21" s="9">
        <f t="shared" si="19"/>
        <v>1.098385913</v>
      </c>
      <c r="BF21" s="3">
        <v>1.0</v>
      </c>
      <c r="BG21" s="9">
        <f t="shared" si="20"/>
        <v>-3.416840968</v>
      </c>
    </row>
    <row r="22" ht="15.75" customHeight="1">
      <c r="A22" s="3">
        <v>49.0</v>
      </c>
      <c r="B22" s="9">
        <f t="shared" si="1"/>
        <v>0.620728594</v>
      </c>
      <c r="D22" s="3">
        <v>1.0</v>
      </c>
      <c r="E22" s="9">
        <f t="shared" si="2"/>
        <v>-0.3381793636</v>
      </c>
      <c r="G22" s="3">
        <v>1.0</v>
      </c>
      <c r="H22" s="9">
        <f t="shared" si="3"/>
        <v>-1.016251643</v>
      </c>
      <c r="J22" s="3">
        <v>2.0</v>
      </c>
      <c r="K22" s="9">
        <f t="shared" si="4"/>
        <v>0.4266428623</v>
      </c>
      <c r="M22" s="3">
        <v>1.0</v>
      </c>
      <c r="N22" s="9">
        <f t="shared" si="5"/>
        <v>-0.7288374909</v>
      </c>
      <c r="P22" s="3">
        <v>1.0</v>
      </c>
      <c r="Q22" s="9">
        <f t="shared" si="6"/>
        <v>-1.237352729</v>
      </c>
      <c r="S22" s="3">
        <v>2.0</v>
      </c>
      <c r="T22" s="9">
        <f t="shared" si="7"/>
        <v>0.5084133488</v>
      </c>
      <c r="V22" s="3">
        <v>2.0</v>
      </c>
      <c r="W22" s="9">
        <f t="shared" si="8"/>
        <v>0.4371121109</v>
      </c>
      <c r="Y22" s="3">
        <v>2.0</v>
      </c>
      <c r="Z22" s="9">
        <f t="shared" si="9"/>
        <v>0.792151655</v>
      </c>
      <c r="AB22" s="3">
        <v>1.0</v>
      </c>
      <c r="AC22" s="9">
        <f t="shared" si="10"/>
        <v>-2.034646148</v>
      </c>
      <c r="AE22" s="3">
        <v>1.0</v>
      </c>
      <c r="AF22" s="9">
        <f t="shared" si="11"/>
        <v>-1.402850696</v>
      </c>
      <c r="AH22" s="3">
        <v>2.0</v>
      </c>
      <c r="AI22" s="9">
        <f t="shared" si="12"/>
        <v>0.3836565569</v>
      </c>
      <c r="AK22" s="3">
        <v>2.0</v>
      </c>
      <c r="AL22" s="9">
        <f t="shared" si="13"/>
        <v>0.3613020954</v>
      </c>
      <c r="AN22" s="3">
        <v>1.4</v>
      </c>
      <c r="AO22" s="9">
        <f t="shared" si="14"/>
        <v>-0.02896944275</v>
      </c>
      <c r="AQ22" s="3">
        <v>85.0</v>
      </c>
      <c r="AR22" s="9">
        <f t="shared" si="15"/>
        <v>-0.4434635713</v>
      </c>
      <c r="AT22" s="3">
        <v>70.0</v>
      </c>
      <c r="AU22" s="9">
        <f t="shared" si="16"/>
        <v>-0.1811344266</v>
      </c>
      <c r="AW22" s="3">
        <v>3.5</v>
      </c>
      <c r="AX22" s="9">
        <f t="shared" si="17"/>
        <v>-0.4878895141</v>
      </c>
      <c r="AZ22" s="3">
        <v>35.0</v>
      </c>
      <c r="BA22" s="9">
        <f t="shared" si="18"/>
        <v>-1.467102262</v>
      </c>
      <c r="BC22" s="3">
        <v>2.0</v>
      </c>
      <c r="BD22" s="9">
        <f t="shared" si="19"/>
        <v>1.098385913</v>
      </c>
      <c r="BF22" s="3">
        <v>1.0</v>
      </c>
      <c r="BG22" s="9">
        <f t="shared" si="20"/>
        <v>-3.416840968</v>
      </c>
    </row>
    <row r="23" ht="15.75" customHeight="1">
      <c r="A23" s="3">
        <v>50.0</v>
      </c>
      <c r="B23" s="9">
        <f t="shared" si="1"/>
        <v>0.7003091829</v>
      </c>
      <c r="D23" s="3">
        <v>1.0</v>
      </c>
      <c r="E23" s="9">
        <f t="shared" si="2"/>
        <v>-0.3381793636</v>
      </c>
      <c r="G23" s="3">
        <v>2.0</v>
      </c>
      <c r="H23" s="9">
        <f t="shared" si="3"/>
        <v>0.9776598087</v>
      </c>
      <c r="J23" s="3">
        <v>2.0</v>
      </c>
      <c r="K23" s="9">
        <f t="shared" si="4"/>
        <v>0.4266428623</v>
      </c>
      <c r="M23" s="3">
        <v>1.0</v>
      </c>
      <c r="N23" s="9">
        <f t="shared" si="5"/>
        <v>-0.7288374909</v>
      </c>
      <c r="P23" s="3">
        <v>2.0</v>
      </c>
      <c r="Q23" s="9">
        <f t="shared" si="6"/>
        <v>0.8029629414</v>
      </c>
      <c r="S23" s="3">
        <v>2.0</v>
      </c>
      <c r="T23" s="9">
        <f t="shared" si="7"/>
        <v>0.5084133488</v>
      </c>
      <c r="V23" s="3">
        <v>2.0</v>
      </c>
      <c r="W23" s="9">
        <f t="shared" si="8"/>
        <v>0.4371121109</v>
      </c>
      <c r="Y23" s="3">
        <v>1.0</v>
      </c>
      <c r="Z23" s="9">
        <f t="shared" si="9"/>
        <v>-1.25424012</v>
      </c>
      <c r="AB23" s="3">
        <v>1.0</v>
      </c>
      <c r="AC23" s="9">
        <f t="shared" si="10"/>
        <v>-2.034646148</v>
      </c>
      <c r="AE23" s="3">
        <v>2.0</v>
      </c>
      <c r="AF23" s="9">
        <f t="shared" si="11"/>
        <v>0.7082353027</v>
      </c>
      <c r="AH23" s="3">
        <v>1.0</v>
      </c>
      <c r="AI23" s="9">
        <f t="shared" si="12"/>
        <v>-2.589681759</v>
      </c>
      <c r="AK23" s="3">
        <v>1.0</v>
      </c>
      <c r="AL23" s="9">
        <f t="shared" si="13"/>
        <v>-2.749910393</v>
      </c>
      <c r="AN23" s="3">
        <v>2.8</v>
      </c>
      <c r="AO23" s="9">
        <f t="shared" si="14"/>
        <v>1.141676568</v>
      </c>
      <c r="AQ23" s="3">
        <v>155.0</v>
      </c>
      <c r="AR23" s="9">
        <f t="shared" si="15"/>
        <v>1.059004773</v>
      </c>
      <c r="AT23" s="3">
        <v>75.0</v>
      </c>
      <c r="AU23" s="9">
        <f t="shared" si="16"/>
        <v>-0.1246333972</v>
      </c>
      <c r="AW23" s="3">
        <v>2.4</v>
      </c>
      <c r="AX23" s="9">
        <f t="shared" si="17"/>
        <v>-2.234816352</v>
      </c>
      <c r="AZ23" s="3">
        <v>32.0</v>
      </c>
      <c r="BA23" s="9">
        <f t="shared" si="18"/>
        <v>-1.63128021</v>
      </c>
      <c r="BC23" s="3">
        <v>2.0</v>
      </c>
      <c r="BD23" s="9">
        <f t="shared" si="19"/>
        <v>1.098385913</v>
      </c>
      <c r="BF23" s="3">
        <v>1.0</v>
      </c>
      <c r="BG23" s="9">
        <f t="shared" si="20"/>
        <v>-3.416840968</v>
      </c>
    </row>
    <row r="24" ht="15.75" customHeight="1">
      <c r="A24" s="3">
        <v>51.0</v>
      </c>
      <c r="B24" s="9">
        <f t="shared" si="1"/>
        <v>0.7798897719</v>
      </c>
      <c r="D24" s="3">
        <v>1.0</v>
      </c>
      <c r="E24" s="9">
        <f t="shared" si="2"/>
        <v>-0.3381793636</v>
      </c>
      <c r="G24" s="3">
        <v>1.0</v>
      </c>
      <c r="H24" s="9">
        <f t="shared" si="3"/>
        <v>-1.016251643</v>
      </c>
      <c r="J24" s="3">
        <v>2.0</v>
      </c>
      <c r="K24" s="9">
        <f t="shared" si="4"/>
        <v>0.4266428623</v>
      </c>
      <c r="M24" s="3">
        <v>1.0</v>
      </c>
      <c r="N24" s="9">
        <f t="shared" si="5"/>
        <v>-0.7288374909</v>
      </c>
      <c r="P24" s="3">
        <v>2.0</v>
      </c>
      <c r="Q24" s="9">
        <f t="shared" si="6"/>
        <v>0.8029629414</v>
      </c>
      <c r="S24" s="3">
        <v>1.0</v>
      </c>
      <c r="T24" s="9">
        <f t="shared" si="7"/>
        <v>-1.954213809</v>
      </c>
      <c r="V24" s="3">
        <v>2.0</v>
      </c>
      <c r="W24" s="9">
        <f t="shared" si="8"/>
        <v>0.4371121109</v>
      </c>
      <c r="Y24" s="3">
        <v>2.0</v>
      </c>
      <c r="Z24" s="9">
        <f t="shared" si="9"/>
        <v>0.792151655</v>
      </c>
      <c r="AB24" s="3">
        <v>1.0</v>
      </c>
      <c r="AC24" s="9">
        <f t="shared" si="10"/>
        <v>-2.034646148</v>
      </c>
      <c r="AE24" s="3">
        <v>1.0</v>
      </c>
      <c r="AF24" s="9">
        <f t="shared" si="11"/>
        <v>-1.402850696</v>
      </c>
      <c r="AH24" s="3">
        <v>2.0</v>
      </c>
      <c r="AI24" s="9">
        <f t="shared" si="12"/>
        <v>0.3836565569</v>
      </c>
      <c r="AK24" s="3">
        <v>2.0</v>
      </c>
      <c r="AL24" s="9">
        <f t="shared" si="13"/>
        <v>0.3613020954</v>
      </c>
      <c r="AN24" s="4">
        <v>2.543</v>
      </c>
      <c r="AO24" s="9">
        <f t="shared" si="14"/>
        <v>0.9267794072</v>
      </c>
      <c r="AQ24" s="4">
        <v>122.357</v>
      </c>
      <c r="AR24" s="9">
        <f t="shared" si="15"/>
        <v>0.3583608563</v>
      </c>
      <c r="AT24" s="4">
        <v>99.833</v>
      </c>
      <c r="AU24" s="9">
        <f t="shared" si="16"/>
        <v>0.1559846155</v>
      </c>
      <c r="AW24" s="4">
        <v>3.152</v>
      </c>
      <c r="AX24" s="9">
        <f t="shared" si="17"/>
        <v>-1.040553641</v>
      </c>
      <c r="AZ24" s="4">
        <v>43.5</v>
      </c>
      <c r="BA24" s="9">
        <f t="shared" si="18"/>
        <v>-1.00193141</v>
      </c>
      <c r="BC24" s="3">
        <v>1.0</v>
      </c>
      <c r="BD24" s="9">
        <f t="shared" si="19"/>
        <v>-0.9045531045</v>
      </c>
      <c r="BF24" s="3">
        <v>1.0</v>
      </c>
      <c r="BG24" s="9">
        <f t="shared" si="20"/>
        <v>-3.416840968</v>
      </c>
    </row>
    <row r="25" ht="15.75" customHeight="1">
      <c r="A25" s="3">
        <v>54.0</v>
      </c>
      <c r="B25" s="9">
        <f t="shared" si="1"/>
        <v>1.018631539</v>
      </c>
      <c r="D25" s="3">
        <v>1.0</v>
      </c>
      <c r="E25" s="9">
        <f t="shared" si="2"/>
        <v>-0.3381793636</v>
      </c>
      <c r="G25" s="3">
        <v>1.0</v>
      </c>
      <c r="H25" s="9">
        <f t="shared" si="3"/>
        <v>-1.016251643</v>
      </c>
      <c r="J25" s="3">
        <v>2.0</v>
      </c>
      <c r="K25" s="9">
        <f t="shared" si="4"/>
        <v>0.4266428623</v>
      </c>
      <c r="M25" s="3">
        <v>1.0</v>
      </c>
      <c r="N25" s="9">
        <f t="shared" si="5"/>
        <v>-0.7288374909</v>
      </c>
      <c r="P25" s="3">
        <v>1.0</v>
      </c>
      <c r="Q25" s="9">
        <f t="shared" si="6"/>
        <v>-1.237352729</v>
      </c>
      <c r="S25" s="3">
        <v>2.0</v>
      </c>
      <c r="T25" s="9">
        <f t="shared" si="7"/>
        <v>0.5084133488</v>
      </c>
      <c r="V25" s="4">
        <v>2.0</v>
      </c>
      <c r="W25" s="9">
        <f t="shared" si="8"/>
        <v>0.4371121109</v>
      </c>
      <c r="Y25" s="4">
        <v>2.0</v>
      </c>
      <c r="Z25" s="9">
        <f t="shared" si="9"/>
        <v>0.792151655</v>
      </c>
      <c r="AB25" s="3">
        <v>1.0</v>
      </c>
      <c r="AC25" s="9">
        <f t="shared" si="10"/>
        <v>-2.034646148</v>
      </c>
      <c r="AE25" s="3">
        <v>2.0</v>
      </c>
      <c r="AF25" s="9">
        <f t="shared" si="11"/>
        <v>0.7082353027</v>
      </c>
      <c r="AH25" s="3">
        <v>1.0</v>
      </c>
      <c r="AI25" s="9">
        <f t="shared" si="12"/>
        <v>-2.589681759</v>
      </c>
      <c r="AK25" s="3">
        <v>2.0</v>
      </c>
      <c r="AL25" s="9">
        <f t="shared" si="13"/>
        <v>0.3613020954</v>
      </c>
      <c r="AN25" s="3">
        <v>3.9</v>
      </c>
      <c r="AO25" s="9">
        <f t="shared" si="14"/>
        <v>2.061469862</v>
      </c>
      <c r="AQ25" s="3">
        <v>120.0</v>
      </c>
      <c r="AR25" s="9">
        <f t="shared" si="15"/>
        <v>0.3077706007</v>
      </c>
      <c r="AT25" s="3">
        <v>28.0</v>
      </c>
      <c r="AU25" s="9">
        <f t="shared" si="16"/>
        <v>-0.6557430736</v>
      </c>
      <c r="AW25" s="3">
        <v>3.5</v>
      </c>
      <c r="AX25" s="9">
        <f t="shared" si="17"/>
        <v>-0.4878895141</v>
      </c>
      <c r="AZ25" s="3">
        <v>43.0</v>
      </c>
      <c r="BA25" s="9">
        <f t="shared" si="18"/>
        <v>-1.029294401</v>
      </c>
      <c r="BC25" s="3">
        <v>2.0</v>
      </c>
      <c r="BD25" s="9">
        <f t="shared" si="19"/>
        <v>1.098385913</v>
      </c>
      <c r="BF25" s="3">
        <v>1.0</v>
      </c>
      <c r="BG25" s="9">
        <f t="shared" si="20"/>
        <v>-3.416840968</v>
      </c>
    </row>
    <row r="26" ht="15.75" customHeight="1">
      <c r="A26" s="3">
        <v>56.0</v>
      </c>
      <c r="B26" s="9">
        <f t="shared" si="1"/>
        <v>1.177792717</v>
      </c>
      <c r="D26" s="3">
        <v>1.0</v>
      </c>
      <c r="E26" s="9">
        <f t="shared" si="2"/>
        <v>-0.3381793636</v>
      </c>
      <c r="G26" s="3">
        <v>1.0</v>
      </c>
      <c r="H26" s="9">
        <f t="shared" si="3"/>
        <v>-1.016251643</v>
      </c>
      <c r="J26" s="3">
        <v>2.0</v>
      </c>
      <c r="K26" s="9">
        <f t="shared" si="4"/>
        <v>0.4266428623</v>
      </c>
      <c r="M26" s="3">
        <v>1.0</v>
      </c>
      <c r="N26" s="9">
        <f t="shared" si="5"/>
        <v>-0.7288374909</v>
      </c>
      <c r="P26" s="3">
        <v>1.0</v>
      </c>
      <c r="Q26" s="9">
        <f t="shared" si="6"/>
        <v>-1.237352729</v>
      </c>
      <c r="S26" s="3">
        <v>1.0</v>
      </c>
      <c r="T26" s="9">
        <f t="shared" si="7"/>
        <v>-1.954213809</v>
      </c>
      <c r="V26" s="3">
        <v>1.0</v>
      </c>
      <c r="W26" s="9">
        <f t="shared" si="8"/>
        <v>-2.272982977</v>
      </c>
      <c r="Y26" s="3">
        <v>1.0</v>
      </c>
      <c r="Z26" s="9">
        <f t="shared" si="9"/>
        <v>-1.25424012</v>
      </c>
      <c r="AB26" s="3">
        <v>2.0</v>
      </c>
      <c r="AC26" s="9">
        <f t="shared" si="10"/>
        <v>0.4883150754</v>
      </c>
      <c r="AE26" s="3">
        <v>1.0</v>
      </c>
      <c r="AF26" s="9">
        <f t="shared" si="11"/>
        <v>-1.402850696</v>
      </c>
      <c r="AH26" s="3">
        <v>2.0</v>
      </c>
      <c r="AI26" s="9">
        <f t="shared" si="12"/>
        <v>0.3836565569</v>
      </c>
      <c r="AK26" s="3">
        <v>2.0</v>
      </c>
      <c r="AL26" s="9">
        <f t="shared" si="13"/>
        <v>0.3613020954</v>
      </c>
      <c r="AN26" s="3">
        <v>2.9</v>
      </c>
      <c r="AO26" s="9">
        <f t="shared" si="14"/>
        <v>1.22529414</v>
      </c>
      <c r="AQ26" s="3">
        <v>90.0</v>
      </c>
      <c r="AR26" s="9">
        <f t="shared" si="15"/>
        <v>-0.3361444039</v>
      </c>
      <c r="AT26" s="3">
        <v>153.0</v>
      </c>
      <c r="AU26" s="9">
        <f t="shared" si="16"/>
        <v>0.7567826615</v>
      </c>
      <c r="AW26" s="3">
        <v>4.0</v>
      </c>
      <c r="AX26" s="9">
        <f t="shared" si="17"/>
        <v>0.3061681393</v>
      </c>
      <c r="AZ26" s="4">
        <v>43.5</v>
      </c>
      <c r="BA26" s="9">
        <f t="shared" si="18"/>
        <v>-1.00193141</v>
      </c>
      <c r="BC26" s="3">
        <v>2.0</v>
      </c>
      <c r="BD26" s="9">
        <f t="shared" si="19"/>
        <v>1.098385913</v>
      </c>
      <c r="BF26" s="3">
        <v>1.0</v>
      </c>
      <c r="BG26" s="9">
        <f t="shared" si="20"/>
        <v>-3.416840968</v>
      </c>
    </row>
    <row r="27" ht="15.75" customHeight="1">
      <c r="A27" s="3">
        <v>57.0</v>
      </c>
      <c r="B27" s="9">
        <f t="shared" si="1"/>
        <v>1.257373306</v>
      </c>
      <c r="D27" s="3">
        <v>1.0</v>
      </c>
      <c r="E27" s="9">
        <f t="shared" si="2"/>
        <v>-0.3381793636</v>
      </c>
      <c r="G27" s="3">
        <v>2.0</v>
      </c>
      <c r="H27" s="9">
        <f t="shared" si="3"/>
        <v>0.9776598087</v>
      </c>
      <c r="J27" s="3">
        <v>2.0</v>
      </c>
      <c r="K27" s="9">
        <f t="shared" si="4"/>
        <v>0.4266428623</v>
      </c>
      <c r="M27" s="3">
        <v>1.0</v>
      </c>
      <c r="N27" s="9">
        <f t="shared" si="5"/>
        <v>-0.7288374909</v>
      </c>
      <c r="P27" s="3">
        <v>1.0</v>
      </c>
      <c r="Q27" s="9">
        <f t="shared" si="6"/>
        <v>-1.237352729</v>
      </c>
      <c r="S27" s="3">
        <v>1.0</v>
      </c>
      <c r="T27" s="9">
        <f t="shared" si="7"/>
        <v>-1.954213809</v>
      </c>
      <c r="V27" s="3">
        <v>2.0</v>
      </c>
      <c r="W27" s="9">
        <f t="shared" si="8"/>
        <v>0.4371121109</v>
      </c>
      <c r="Y27" s="3">
        <v>2.0</v>
      </c>
      <c r="Z27" s="9">
        <f t="shared" si="9"/>
        <v>0.792151655</v>
      </c>
      <c r="AB27" s="3">
        <v>2.0</v>
      </c>
      <c r="AC27" s="9">
        <f t="shared" si="10"/>
        <v>0.4883150754</v>
      </c>
      <c r="AE27" s="3">
        <v>1.0</v>
      </c>
      <c r="AF27" s="9">
        <f t="shared" si="11"/>
        <v>-1.402850696</v>
      </c>
      <c r="AH27" s="3">
        <v>1.0</v>
      </c>
      <c r="AI27" s="9">
        <f t="shared" si="12"/>
        <v>-2.589681759</v>
      </c>
      <c r="AK27" s="3">
        <v>2.0</v>
      </c>
      <c r="AL27" s="9">
        <f t="shared" si="13"/>
        <v>0.3613020954</v>
      </c>
      <c r="AN27" s="3">
        <v>4.1</v>
      </c>
      <c r="AO27" s="9">
        <f t="shared" si="14"/>
        <v>2.228705006</v>
      </c>
      <c r="AQ27" s="4">
        <v>122.357</v>
      </c>
      <c r="AR27" s="9">
        <f t="shared" si="15"/>
        <v>0.3583608563</v>
      </c>
      <c r="AT27" s="3">
        <v>48.0</v>
      </c>
      <c r="AU27" s="9">
        <f t="shared" si="16"/>
        <v>-0.429738956</v>
      </c>
      <c r="AW27" s="3">
        <v>2.6</v>
      </c>
      <c r="AX27" s="9">
        <f t="shared" si="17"/>
        <v>-1.91719329</v>
      </c>
      <c r="AZ27" s="3">
        <v>73.0</v>
      </c>
      <c r="BA27" s="9">
        <f t="shared" si="18"/>
        <v>0.6124850766</v>
      </c>
      <c r="BC27" s="3">
        <v>1.0</v>
      </c>
      <c r="BD27" s="9">
        <f t="shared" si="19"/>
        <v>-0.9045531045</v>
      </c>
      <c r="BF27" s="3">
        <v>1.0</v>
      </c>
      <c r="BG27" s="9">
        <f t="shared" si="20"/>
        <v>-3.416840968</v>
      </c>
    </row>
    <row r="28" ht="15.75" customHeight="1">
      <c r="A28" s="3">
        <v>57.0</v>
      </c>
      <c r="B28" s="9">
        <f t="shared" si="1"/>
        <v>1.257373306</v>
      </c>
      <c r="D28" s="3">
        <v>1.0</v>
      </c>
      <c r="E28" s="9">
        <f t="shared" si="2"/>
        <v>-0.3381793636</v>
      </c>
      <c r="G28" s="3">
        <v>1.0</v>
      </c>
      <c r="H28" s="9">
        <f t="shared" si="3"/>
        <v>-1.016251643</v>
      </c>
      <c r="J28" s="3">
        <v>2.0</v>
      </c>
      <c r="K28" s="9">
        <f t="shared" si="4"/>
        <v>0.4266428623</v>
      </c>
      <c r="M28" s="3">
        <v>1.0</v>
      </c>
      <c r="N28" s="9">
        <f t="shared" si="5"/>
        <v>-0.7288374909</v>
      </c>
      <c r="P28" s="3">
        <v>1.0</v>
      </c>
      <c r="Q28" s="9">
        <f t="shared" si="6"/>
        <v>-1.237352729</v>
      </c>
      <c r="S28" s="3">
        <v>2.0</v>
      </c>
      <c r="T28" s="9">
        <f t="shared" si="7"/>
        <v>0.5084133488</v>
      </c>
      <c r="V28" s="3">
        <v>2.0</v>
      </c>
      <c r="W28" s="9">
        <f t="shared" si="8"/>
        <v>0.4371121109</v>
      </c>
      <c r="Y28" s="3">
        <v>2.0</v>
      </c>
      <c r="Z28" s="9">
        <f t="shared" si="9"/>
        <v>0.792151655</v>
      </c>
      <c r="AB28" s="3">
        <v>2.0</v>
      </c>
      <c r="AC28" s="9">
        <f t="shared" si="10"/>
        <v>0.4883150754</v>
      </c>
      <c r="AE28" s="3">
        <v>1.0</v>
      </c>
      <c r="AF28" s="9">
        <f t="shared" si="11"/>
        <v>-1.402850696</v>
      </c>
      <c r="AH28" s="3">
        <v>1.0</v>
      </c>
      <c r="AI28" s="9">
        <f t="shared" si="12"/>
        <v>-2.589681759</v>
      </c>
      <c r="AK28" s="3">
        <v>2.0</v>
      </c>
      <c r="AL28" s="9">
        <f t="shared" si="13"/>
        <v>0.3613020954</v>
      </c>
      <c r="AN28" s="3">
        <v>4.6</v>
      </c>
      <c r="AO28" s="9">
        <f t="shared" si="14"/>
        <v>2.646792867</v>
      </c>
      <c r="AQ28" s="3">
        <v>82.0</v>
      </c>
      <c r="AR28" s="9">
        <f t="shared" si="15"/>
        <v>-0.5078550717</v>
      </c>
      <c r="AT28" s="3">
        <v>55.0</v>
      </c>
      <c r="AU28" s="9">
        <f t="shared" si="16"/>
        <v>-0.3506375148</v>
      </c>
      <c r="AW28" s="3">
        <v>3.3</v>
      </c>
      <c r="AX28" s="9">
        <f t="shared" si="17"/>
        <v>-0.8055125754</v>
      </c>
      <c r="AZ28" s="3">
        <v>30.0</v>
      </c>
      <c r="BA28" s="9">
        <f t="shared" si="18"/>
        <v>-1.740732175</v>
      </c>
      <c r="BC28" s="3">
        <v>2.0</v>
      </c>
      <c r="BD28" s="9">
        <f t="shared" si="19"/>
        <v>1.098385913</v>
      </c>
      <c r="BF28" s="3">
        <v>1.0</v>
      </c>
      <c r="BG28" s="9">
        <f t="shared" si="20"/>
        <v>-3.416840968</v>
      </c>
    </row>
    <row r="29" ht="15.75" customHeight="1">
      <c r="A29" s="3">
        <v>58.0</v>
      </c>
      <c r="B29" s="9">
        <f t="shared" si="1"/>
        <v>1.336953895</v>
      </c>
      <c r="D29" s="3">
        <v>1.0</v>
      </c>
      <c r="E29" s="9">
        <f t="shared" si="2"/>
        <v>-0.3381793636</v>
      </c>
      <c r="G29" s="3">
        <v>2.0</v>
      </c>
      <c r="H29" s="9">
        <f t="shared" si="3"/>
        <v>0.9776598087</v>
      </c>
      <c r="J29" s="3">
        <v>2.0</v>
      </c>
      <c r="K29" s="9">
        <f t="shared" si="4"/>
        <v>0.4266428623</v>
      </c>
      <c r="M29" s="3">
        <v>1.0</v>
      </c>
      <c r="N29" s="9">
        <f t="shared" si="5"/>
        <v>-0.7288374909</v>
      </c>
      <c r="P29" s="3">
        <v>2.0</v>
      </c>
      <c r="Q29" s="9">
        <f t="shared" si="6"/>
        <v>0.8029629414</v>
      </c>
      <c r="S29" s="3">
        <v>2.0</v>
      </c>
      <c r="T29" s="9">
        <f t="shared" si="7"/>
        <v>0.5084133488</v>
      </c>
      <c r="V29" s="3">
        <v>1.0</v>
      </c>
      <c r="W29" s="9">
        <f t="shared" si="8"/>
        <v>-2.272982977</v>
      </c>
      <c r="Y29" s="3">
        <v>1.0</v>
      </c>
      <c r="Z29" s="9">
        <f t="shared" si="9"/>
        <v>-1.25424012</v>
      </c>
      <c r="AB29" s="3">
        <v>1.0</v>
      </c>
      <c r="AC29" s="9">
        <f t="shared" si="10"/>
        <v>-2.034646148</v>
      </c>
      <c r="AE29" s="3">
        <v>1.0</v>
      </c>
      <c r="AF29" s="9">
        <f t="shared" si="11"/>
        <v>-1.402850696</v>
      </c>
      <c r="AH29" s="3">
        <v>2.0</v>
      </c>
      <c r="AI29" s="9">
        <f t="shared" si="12"/>
        <v>0.3836565569</v>
      </c>
      <c r="AK29" s="3">
        <v>2.0</v>
      </c>
      <c r="AL29" s="9">
        <f t="shared" si="13"/>
        <v>0.3613020954</v>
      </c>
      <c r="AN29" s="3">
        <v>2.0</v>
      </c>
      <c r="AO29" s="9">
        <f t="shared" si="14"/>
        <v>0.4727359903</v>
      </c>
      <c r="AQ29" s="3">
        <v>167.0</v>
      </c>
      <c r="AR29" s="9">
        <f t="shared" si="15"/>
        <v>1.316570775</v>
      </c>
      <c r="AT29" s="3">
        <v>242.0</v>
      </c>
      <c r="AU29" s="9">
        <f t="shared" si="16"/>
        <v>1.762500985</v>
      </c>
      <c r="AW29" s="3">
        <v>3.3</v>
      </c>
      <c r="AX29" s="9">
        <f t="shared" si="17"/>
        <v>-0.8055125754</v>
      </c>
      <c r="AZ29" s="4">
        <v>43.5</v>
      </c>
      <c r="BA29" s="9">
        <f t="shared" si="18"/>
        <v>-1.00193141</v>
      </c>
      <c r="BC29" s="3">
        <v>1.0</v>
      </c>
      <c r="BD29" s="9">
        <f t="shared" si="19"/>
        <v>-0.9045531045</v>
      </c>
      <c r="BF29" s="3">
        <v>1.0</v>
      </c>
      <c r="BG29" s="9">
        <f t="shared" si="20"/>
        <v>-3.416840968</v>
      </c>
    </row>
    <row r="30" ht="15.75" customHeight="1">
      <c r="A30" s="3">
        <v>59.0</v>
      </c>
      <c r="B30" s="9">
        <f t="shared" si="1"/>
        <v>1.416534484</v>
      </c>
      <c r="D30" s="3">
        <v>1.0</v>
      </c>
      <c r="E30" s="9">
        <f t="shared" si="2"/>
        <v>-0.3381793636</v>
      </c>
      <c r="G30" s="3">
        <v>1.0</v>
      </c>
      <c r="H30" s="9">
        <f t="shared" si="3"/>
        <v>-1.016251643</v>
      </c>
      <c r="J30" s="3">
        <v>2.0</v>
      </c>
      <c r="K30" s="9">
        <f t="shared" si="4"/>
        <v>0.4266428623</v>
      </c>
      <c r="M30" s="3">
        <v>1.0</v>
      </c>
      <c r="N30" s="9">
        <f t="shared" si="5"/>
        <v>-0.7288374909</v>
      </c>
      <c r="P30" s="3">
        <v>1.0</v>
      </c>
      <c r="Q30" s="9">
        <f t="shared" si="6"/>
        <v>-1.237352729</v>
      </c>
      <c r="S30" s="3">
        <v>2.0</v>
      </c>
      <c r="T30" s="9">
        <f t="shared" si="7"/>
        <v>0.5084133488</v>
      </c>
      <c r="V30" s="3">
        <v>2.0</v>
      </c>
      <c r="W30" s="9">
        <f t="shared" si="8"/>
        <v>0.4371121109</v>
      </c>
      <c r="Y30" s="3">
        <v>1.0</v>
      </c>
      <c r="Z30" s="9">
        <f t="shared" si="9"/>
        <v>-1.25424012</v>
      </c>
      <c r="AB30" s="3">
        <v>1.0</v>
      </c>
      <c r="AC30" s="9">
        <f t="shared" si="10"/>
        <v>-2.034646148</v>
      </c>
      <c r="AE30" s="3">
        <v>1.0</v>
      </c>
      <c r="AF30" s="9">
        <f t="shared" si="11"/>
        <v>-1.402850696</v>
      </c>
      <c r="AH30" s="3">
        <v>2.0</v>
      </c>
      <c r="AI30" s="9">
        <f t="shared" si="12"/>
        <v>0.3836565569</v>
      </c>
      <c r="AK30" s="3">
        <v>2.0</v>
      </c>
      <c r="AL30" s="9">
        <f t="shared" si="13"/>
        <v>0.3613020954</v>
      </c>
      <c r="AN30" s="3">
        <v>1.5</v>
      </c>
      <c r="AO30" s="9">
        <f t="shared" si="14"/>
        <v>0.05464812943</v>
      </c>
      <c r="AQ30" s="3">
        <v>107.0</v>
      </c>
      <c r="AR30" s="9">
        <f t="shared" si="15"/>
        <v>0.02874076542</v>
      </c>
      <c r="AT30" s="3">
        <v>157.0</v>
      </c>
      <c r="AU30" s="9">
        <f t="shared" si="16"/>
        <v>0.8019834851</v>
      </c>
      <c r="AW30" s="3">
        <v>3.6</v>
      </c>
      <c r="AX30" s="9">
        <f t="shared" si="17"/>
        <v>-0.3290779834</v>
      </c>
      <c r="AZ30" s="3">
        <v>38.0</v>
      </c>
      <c r="BA30" s="9">
        <f t="shared" si="18"/>
        <v>-1.302924314</v>
      </c>
      <c r="BC30" s="3">
        <v>2.0</v>
      </c>
      <c r="BD30" s="9">
        <f t="shared" si="19"/>
        <v>1.098385913</v>
      </c>
      <c r="BF30" s="3">
        <v>1.0</v>
      </c>
      <c r="BG30" s="9">
        <f t="shared" si="20"/>
        <v>-3.416840968</v>
      </c>
    </row>
    <row r="31" ht="15.75" customHeight="1">
      <c r="A31" s="3">
        <v>61.0</v>
      </c>
      <c r="B31" s="9">
        <f t="shared" si="1"/>
        <v>1.575695662</v>
      </c>
      <c r="D31" s="3">
        <v>1.0</v>
      </c>
      <c r="E31" s="9">
        <f t="shared" si="2"/>
        <v>-0.3381793636</v>
      </c>
      <c r="G31" s="3">
        <v>1.0</v>
      </c>
      <c r="H31" s="9">
        <f t="shared" si="3"/>
        <v>-1.016251643</v>
      </c>
      <c r="J31" s="3">
        <v>2.0</v>
      </c>
      <c r="K31" s="9">
        <f t="shared" si="4"/>
        <v>0.4266428623</v>
      </c>
      <c r="M31" s="3">
        <v>1.0</v>
      </c>
      <c r="N31" s="9">
        <f t="shared" si="5"/>
        <v>-0.7288374909</v>
      </c>
      <c r="P31" s="3">
        <v>1.0</v>
      </c>
      <c r="Q31" s="9">
        <f t="shared" si="6"/>
        <v>-1.237352729</v>
      </c>
      <c r="S31" s="3">
        <v>2.0</v>
      </c>
      <c r="T31" s="9">
        <f t="shared" si="7"/>
        <v>0.5084133488</v>
      </c>
      <c r="V31" s="4">
        <v>2.0</v>
      </c>
      <c r="W31" s="9">
        <f t="shared" si="8"/>
        <v>0.4371121109</v>
      </c>
      <c r="Y31" s="4">
        <v>2.0</v>
      </c>
      <c r="Z31" s="9">
        <f t="shared" si="9"/>
        <v>0.792151655</v>
      </c>
      <c r="AB31" s="3">
        <v>2.0</v>
      </c>
      <c r="AC31" s="9">
        <f t="shared" si="10"/>
        <v>0.4883150754</v>
      </c>
      <c r="AE31" s="3">
        <v>1.0</v>
      </c>
      <c r="AF31" s="9">
        <f t="shared" si="11"/>
        <v>-1.402850696</v>
      </c>
      <c r="AH31" s="3">
        <v>2.0</v>
      </c>
      <c r="AI31" s="9">
        <f t="shared" si="12"/>
        <v>0.3836565569</v>
      </c>
      <c r="AK31" s="3">
        <v>2.0</v>
      </c>
      <c r="AL31" s="9">
        <f t="shared" si="13"/>
        <v>0.3613020954</v>
      </c>
      <c r="AN31" s="4">
        <v>2.543</v>
      </c>
      <c r="AO31" s="9">
        <f t="shared" si="14"/>
        <v>0.9267794072</v>
      </c>
      <c r="AQ31" s="4">
        <v>122.357</v>
      </c>
      <c r="AR31" s="9">
        <f t="shared" si="15"/>
        <v>0.3583608563</v>
      </c>
      <c r="AT31" s="4">
        <v>99.833</v>
      </c>
      <c r="AU31" s="9">
        <f t="shared" si="16"/>
        <v>0.1559846155</v>
      </c>
      <c r="AW31" s="4">
        <v>3.152</v>
      </c>
      <c r="AX31" s="9">
        <f t="shared" si="17"/>
        <v>-1.040553641</v>
      </c>
      <c r="AZ31" s="4">
        <v>43.5</v>
      </c>
      <c r="BA31" s="9">
        <f t="shared" si="18"/>
        <v>-1.00193141</v>
      </c>
      <c r="BC31" s="3">
        <v>2.0</v>
      </c>
      <c r="BD31" s="9">
        <f t="shared" si="19"/>
        <v>1.098385913</v>
      </c>
      <c r="BF31" s="3">
        <v>1.0</v>
      </c>
      <c r="BG31" s="9">
        <f t="shared" si="20"/>
        <v>-3.416840968</v>
      </c>
    </row>
    <row r="32" ht="15.75" customHeight="1">
      <c r="A32" s="3">
        <v>62.0</v>
      </c>
      <c r="B32" s="9">
        <f t="shared" si="1"/>
        <v>1.655276251</v>
      </c>
      <c r="D32" s="3">
        <v>1.0</v>
      </c>
      <c r="E32" s="9">
        <f t="shared" si="2"/>
        <v>-0.3381793636</v>
      </c>
      <c r="G32" s="3">
        <v>1.0</v>
      </c>
      <c r="H32" s="9">
        <f t="shared" si="3"/>
        <v>-1.016251643</v>
      </c>
      <c r="J32" s="3">
        <v>2.0</v>
      </c>
      <c r="K32" s="9">
        <f t="shared" si="4"/>
        <v>0.4266428623</v>
      </c>
      <c r="M32" s="3">
        <v>1.0</v>
      </c>
      <c r="N32" s="9">
        <f t="shared" si="5"/>
        <v>-0.7288374909</v>
      </c>
      <c r="P32" s="3">
        <v>1.0</v>
      </c>
      <c r="Q32" s="9">
        <f t="shared" si="6"/>
        <v>-1.237352729</v>
      </c>
      <c r="S32" s="3">
        <v>2.0</v>
      </c>
      <c r="T32" s="9">
        <f t="shared" si="7"/>
        <v>0.5084133488</v>
      </c>
      <c r="V32" s="4">
        <v>2.0</v>
      </c>
      <c r="W32" s="9">
        <f t="shared" si="8"/>
        <v>0.4371121109</v>
      </c>
      <c r="Y32" s="4">
        <v>2.0</v>
      </c>
      <c r="Z32" s="9">
        <f t="shared" si="9"/>
        <v>0.792151655</v>
      </c>
      <c r="AB32" s="3">
        <v>2.0</v>
      </c>
      <c r="AC32" s="9">
        <f t="shared" si="10"/>
        <v>0.4883150754</v>
      </c>
      <c r="AE32" s="3">
        <v>2.0</v>
      </c>
      <c r="AF32" s="9">
        <f t="shared" si="11"/>
        <v>0.7082353027</v>
      </c>
      <c r="AH32" s="3">
        <v>2.0</v>
      </c>
      <c r="AI32" s="9">
        <f t="shared" si="12"/>
        <v>0.3836565569</v>
      </c>
      <c r="AK32" s="3">
        <v>2.0</v>
      </c>
      <c r="AL32" s="9">
        <f t="shared" si="13"/>
        <v>0.3613020954</v>
      </c>
      <c r="AN32" s="3">
        <v>1.0</v>
      </c>
      <c r="AO32" s="9">
        <f t="shared" si="14"/>
        <v>-0.3634397315</v>
      </c>
      <c r="AQ32" s="4">
        <v>122.357</v>
      </c>
      <c r="AR32" s="9">
        <f t="shared" si="15"/>
        <v>0.3583608563</v>
      </c>
      <c r="AT32" s="3">
        <v>60.0</v>
      </c>
      <c r="AU32" s="9">
        <f t="shared" si="16"/>
        <v>-0.2941364854</v>
      </c>
      <c r="AW32" s="4">
        <v>3.152</v>
      </c>
      <c r="AX32" s="9">
        <f t="shared" si="17"/>
        <v>-1.040553641</v>
      </c>
      <c r="AZ32" s="4">
        <v>43.5</v>
      </c>
      <c r="BA32" s="9">
        <f t="shared" si="18"/>
        <v>-1.00193141</v>
      </c>
      <c r="BC32" s="3">
        <v>1.0</v>
      </c>
      <c r="BD32" s="9">
        <f t="shared" si="19"/>
        <v>-0.9045531045</v>
      </c>
      <c r="BF32" s="3">
        <v>1.0</v>
      </c>
      <c r="BG32" s="9">
        <f t="shared" si="20"/>
        <v>-3.416840968</v>
      </c>
    </row>
    <row r="33" ht="15.75" customHeight="1">
      <c r="A33" s="3">
        <v>70.0</v>
      </c>
      <c r="B33" s="9">
        <f t="shared" si="1"/>
        <v>2.291920962</v>
      </c>
      <c r="D33" s="3">
        <v>1.0</v>
      </c>
      <c r="E33" s="9">
        <f t="shared" si="2"/>
        <v>-0.3381793636</v>
      </c>
      <c r="G33" s="3">
        <v>1.0</v>
      </c>
      <c r="H33" s="9">
        <f t="shared" si="3"/>
        <v>-1.016251643</v>
      </c>
      <c r="J33" s="3">
        <v>2.0</v>
      </c>
      <c r="K33" s="9">
        <f t="shared" si="4"/>
        <v>0.4266428623</v>
      </c>
      <c r="M33" s="3">
        <v>1.0</v>
      </c>
      <c r="N33" s="9">
        <f t="shared" si="5"/>
        <v>-0.7288374909</v>
      </c>
      <c r="P33" s="3">
        <v>1.0</v>
      </c>
      <c r="Q33" s="9">
        <f t="shared" si="6"/>
        <v>-1.237352729</v>
      </c>
      <c r="S33" s="3">
        <v>1.0</v>
      </c>
      <c r="T33" s="9">
        <f t="shared" si="7"/>
        <v>-1.954213809</v>
      </c>
      <c r="V33" s="4">
        <v>2.0</v>
      </c>
      <c r="W33" s="9">
        <f t="shared" si="8"/>
        <v>0.4371121109</v>
      </c>
      <c r="Y33" s="4">
        <v>2.0</v>
      </c>
      <c r="Z33" s="9">
        <f t="shared" si="9"/>
        <v>0.792151655</v>
      </c>
      <c r="AB33" s="4">
        <v>2.0</v>
      </c>
      <c r="AC33" s="9">
        <f t="shared" si="10"/>
        <v>0.4883150754</v>
      </c>
      <c r="AE33" s="4">
        <v>1.0</v>
      </c>
      <c r="AF33" s="9">
        <f t="shared" si="11"/>
        <v>-1.402850696</v>
      </c>
      <c r="AH33" s="4">
        <v>2.0</v>
      </c>
      <c r="AI33" s="9">
        <f t="shared" si="12"/>
        <v>0.3836565569</v>
      </c>
      <c r="AK33" s="4">
        <v>2.0</v>
      </c>
      <c r="AL33" s="9">
        <f t="shared" si="13"/>
        <v>0.3613020954</v>
      </c>
      <c r="AN33" s="3">
        <v>1.7</v>
      </c>
      <c r="AO33" s="9">
        <f t="shared" si="14"/>
        <v>0.2218832738</v>
      </c>
      <c r="AQ33" s="3">
        <v>109.0</v>
      </c>
      <c r="AR33" s="9">
        <f t="shared" si="15"/>
        <v>0.07166843239</v>
      </c>
      <c r="AT33" s="3">
        <v>528.0</v>
      </c>
      <c r="AU33" s="9">
        <f t="shared" si="16"/>
        <v>4.994359867</v>
      </c>
      <c r="AW33" s="3">
        <v>2.8</v>
      </c>
      <c r="AX33" s="9">
        <f t="shared" si="17"/>
        <v>-1.599570229</v>
      </c>
      <c r="AZ33" s="3">
        <v>35.0</v>
      </c>
      <c r="BA33" s="9">
        <f t="shared" si="18"/>
        <v>-1.467102262</v>
      </c>
      <c r="BC33" s="3">
        <v>2.0</v>
      </c>
      <c r="BD33" s="9">
        <f t="shared" si="19"/>
        <v>1.098385913</v>
      </c>
      <c r="BF33" s="3">
        <v>1.0</v>
      </c>
      <c r="BG33" s="9">
        <f t="shared" si="20"/>
        <v>-3.416840968</v>
      </c>
    </row>
    <row r="34" ht="15.75" customHeight="1">
      <c r="A34" s="3">
        <v>7.0</v>
      </c>
      <c r="B34" s="9">
        <f t="shared" si="1"/>
        <v>-2.721656143</v>
      </c>
      <c r="D34" s="3">
        <v>1.0</v>
      </c>
      <c r="E34" s="9">
        <f t="shared" si="2"/>
        <v>-0.3381793636</v>
      </c>
      <c r="G34" s="3">
        <v>2.0</v>
      </c>
      <c r="H34" s="9">
        <f t="shared" si="3"/>
        <v>0.9776598087</v>
      </c>
      <c r="J34" s="3">
        <v>2.0</v>
      </c>
      <c r="K34" s="9">
        <f t="shared" si="4"/>
        <v>0.4266428623</v>
      </c>
      <c r="M34" s="3">
        <v>2.0</v>
      </c>
      <c r="N34" s="9">
        <f t="shared" si="5"/>
        <v>1.363196048</v>
      </c>
      <c r="P34" s="3">
        <v>2.0</v>
      </c>
      <c r="Q34" s="9">
        <f t="shared" si="6"/>
        <v>0.8029629414</v>
      </c>
      <c r="S34" s="3">
        <v>2.0</v>
      </c>
      <c r="T34" s="9">
        <f t="shared" si="7"/>
        <v>0.5084133488</v>
      </c>
      <c r="V34" s="3">
        <v>2.0</v>
      </c>
      <c r="W34" s="9">
        <f t="shared" si="8"/>
        <v>0.4371121109</v>
      </c>
      <c r="Y34" s="3">
        <v>1.0</v>
      </c>
      <c r="Z34" s="9">
        <f t="shared" si="9"/>
        <v>-1.25424012</v>
      </c>
      <c r="AB34" s="3">
        <v>1.0</v>
      </c>
      <c r="AC34" s="9">
        <f t="shared" si="10"/>
        <v>-2.034646148</v>
      </c>
      <c r="AE34" s="3">
        <v>2.0</v>
      </c>
      <c r="AF34" s="9">
        <f t="shared" si="11"/>
        <v>0.7082353027</v>
      </c>
      <c r="AH34" s="3">
        <v>2.0</v>
      </c>
      <c r="AI34" s="9">
        <f t="shared" si="12"/>
        <v>0.3836565569</v>
      </c>
      <c r="AK34" s="3">
        <v>2.0</v>
      </c>
      <c r="AL34" s="9">
        <f t="shared" si="13"/>
        <v>0.3613020954</v>
      </c>
      <c r="AN34" s="3">
        <v>0.7</v>
      </c>
      <c r="AO34" s="9">
        <f t="shared" si="14"/>
        <v>-0.614292448</v>
      </c>
      <c r="AQ34" s="3">
        <v>256.0</v>
      </c>
      <c r="AR34" s="9">
        <f t="shared" si="15"/>
        <v>3.226851955</v>
      </c>
      <c r="AT34" s="3">
        <v>25.0</v>
      </c>
      <c r="AU34" s="9">
        <f t="shared" si="16"/>
        <v>-0.6896436912</v>
      </c>
      <c r="AW34" s="3">
        <v>4.2</v>
      </c>
      <c r="AX34" s="9">
        <f t="shared" si="17"/>
        <v>0.6237912007</v>
      </c>
      <c r="AZ34" s="4">
        <v>66.571</v>
      </c>
      <c r="BA34" s="9">
        <f t="shared" si="18"/>
        <v>0.2606517345</v>
      </c>
      <c r="BC34" s="3">
        <v>2.0</v>
      </c>
      <c r="BD34" s="9">
        <f t="shared" si="19"/>
        <v>1.098385913</v>
      </c>
      <c r="BF34" s="3">
        <v>2.0</v>
      </c>
      <c r="BG34" s="9">
        <f t="shared" si="20"/>
        <v>-2.416840968</v>
      </c>
    </row>
    <row r="35" ht="15.75" customHeight="1">
      <c r="A35" s="3">
        <v>20.0</v>
      </c>
      <c r="B35" s="9">
        <f t="shared" si="1"/>
        <v>-1.687108486</v>
      </c>
      <c r="D35" s="3">
        <v>2.0</v>
      </c>
      <c r="E35" s="9">
        <f t="shared" si="2"/>
        <v>2.937933221</v>
      </c>
      <c r="G35" s="3">
        <v>1.0</v>
      </c>
      <c r="H35" s="9">
        <f t="shared" si="3"/>
        <v>-1.016251643</v>
      </c>
      <c r="J35" s="3">
        <v>2.0</v>
      </c>
      <c r="K35" s="9">
        <f t="shared" si="4"/>
        <v>0.4266428623</v>
      </c>
      <c r="M35" s="3">
        <v>1.0</v>
      </c>
      <c r="N35" s="9">
        <f t="shared" si="5"/>
        <v>-0.7288374909</v>
      </c>
      <c r="P35" s="3">
        <v>1.0</v>
      </c>
      <c r="Q35" s="9">
        <f t="shared" si="6"/>
        <v>-1.237352729</v>
      </c>
      <c r="S35" s="3">
        <v>1.0</v>
      </c>
      <c r="T35" s="9">
        <f t="shared" si="7"/>
        <v>-1.954213809</v>
      </c>
      <c r="V35" s="3">
        <v>1.0</v>
      </c>
      <c r="W35" s="9">
        <f t="shared" si="8"/>
        <v>-2.272982977</v>
      </c>
      <c r="Y35" s="3">
        <v>1.0</v>
      </c>
      <c r="Z35" s="9">
        <f t="shared" si="9"/>
        <v>-1.25424012</v>
      </c>
      <c r="AB35" s="3">
        <v>1.0</v>
      </c>
      <c r="AC35" s="9">
        <f t="shared" si="10"/>
        <v>-2.034646148</v>
      </c>
      <c r="AE35" s="3">
        <v>1.0</v>
      </c>
      <c r="AF35" s="9">
        <f t="shared" si="11"/>
        <v>-1.402850696</v>
      </c>
      <c r="AH35" s="3">
        <v>2.0</v>
      </c>
      <c r="AI35" s="9">
        <f t="shared" si="12"/>
        <v>0.3836565569</v>
      </c>
      <c r="AK35" s="3">
        <v>2.0</v>
      </c>
      <c r="AL35" s="9">
        <f t="shared" si="13"/>
        <v>0.3613020954</v>
      </c>
      <c r="AN35" s="3">
        <v>2.3</v>
      </c>
      <c r="AO35" s="9">
        <f t="shared" si="14"/>
        <v>0.7235887068</v>
      </c>
      <c r="AQ35" s="3">
        <v>150.0</v>
      </c>
      <c r="AR35" s="9">
        <f t="shared" si="15"/>
        <v>0.9516856054</v>
      </c>
      <c r="AT35" s="3">
        <v>68.0</v>
      </c>
      <c r="AU35" s="9">
        <f t="shared" si="16"/>
        <v>-0.2037348383</v>
      </c>
      <c r="AW35" s="3">
        <v>3.9</v>
      </c>
      <c r="AX35" s="9">
        <f t="shared" si="17"/>
        <v>0.1473566087</v>
      </c>
      <c r="AZ35" s="4">
        <v>66.571</v>
      </c>
      <c r="BA35" s="9">
        <f t="shared" si="18"/>
        <v>0.2606517345</v>
      </c>
      <c r="BC35" s="3">
        <v>1.0</v>
      </c>
      <c r="BD35" s="9">
        <f t="shared" si="19"/>
        <v>-0.9045531045</v>
      </c>
      <c r="BF35" s="3">
        <v>2.0</v>
      </c>
      <c r="BG35" s="9">
        <f t="shared" si="20"/>
        <v>-2.416840968</v>
      </c>
    </row>
    <row r="36" ht="15.75" customHeight="1">
      <c r="A36" s="3">
        <v>20.0</v>
      </c>
      <c r="B36" s="9">
        <f t="shared" si="1"/>
        <v>-1.687108486</v>
      </c>
      <c r="D36" s="3">
        <v>1.0</v>
      </c>
      <c r="E36" s="9">
        <f t="shared" si="2"/>
        <v>-0.3381793636</v>
      </c>
      <c r="G36" s="3">
        <v>1.0</v>
      </c>
      <c r="H36" s="9">
        <f t="shared" si="3"/>
        <v>-1.016251643</v>
      </c>
      <c r="J36" s="3">
        <v>2.0</v>
      </c>
      <c r="K36" s="9">
        <f t="shared" si="4"/>
        <v>0.4266428623</v>
      </c>
      <c r="M36" s="3">
        <v>1.0</v>
      </c>
      <c r="N36" s="9">
        <f t="shared" si="5"/>
        <v>-0.7288374909</v>
      </c>
      <c r="P36" s="3">
        <v>1.0</v>
      </c>
      <c r="Q36" s="9">
        <f t="shared" si="6"/>
        <v>-1.237352729</v>
      </c>
      <c r="S36" s="3">
        <v>1.0</v>
      </c>
      <c r="T36" s="9">
        <f t="shared" si="7"/>
        <v>-1.954213809</v>
      </c>
      <c r="V36" s="3">
        <v>2.0</v>
      </c>
      <c r="W36" s="9">
        <f t="shared" si="8"/>
        <v>0.4371121109</v>
      </c>
      <c r="Y36" s="3">
        <v>2.0</v>
      </c>
      <c r="Z36" s="9">
        <f t="shared" si="9"/>
        <v>0.792151655</v>
      </c>
      <c r="AB36" s="3">
        <v>2.0</v>
      </c>
      <c r="AC36" s="9">
        <f t="shared" si="10"/>
        <v>0.4883150754</v>
      </c>
      <c r="AE36" s="3">
        <v>1.0</v>
      </c>
      <c r="AF36" s="9">
        <f t="shared" si="11"/>
        <v>-1.402850696</v>
      </c>
      <c r="AH36" s="3">
        <v>1.0</v>
      </c>
      <c r="AI36" s="9">
        <f t="shared" si="12"/>
        <v>-2.589681759</v>
      </c>
      <c r="AK36" s="3">
        <v>2.0</v>
      </c>
      <c r="AL36" s="9">
        <f t="shared" si="13"/>
        <v>0.3613020954</v>
      </c>
      <c r="AN36" s="3">
        <v>1.0</v>
      </c>
      <c r="AO36" s="9">
        <f t="shared" si="14"/>
        <v>-0.3634397315</v>
      </c>
      <c r="AQ36" s="3">
        <v>160.0</v>
      </c>
      <c r="AR36" s="9">
        <f t="shared" si="15"/>
        <v>1.16632394</v>
      </c>
      <c r="AT36" s="3">
        <v>118.0</v>
      </c>
      <c r="AU36" s="9">
        <f t="shared" si="16"/>
        <v>0.3612754557</v>
      </c>
      <c r="AW36" s="3">
        <v>2.9</v>
      </c>
      <c r="AX36" s="9">
        <f t="shared" si="17"/>
        <v>-1.440758698</v>
      </c>
      <c r="AZ36" s="3">
        <v>23.0</v>
      </c>
      <c r="BA36" s="9">
        <f t="shared" si="18"/>
        <v>-2.123814053</v>
      </c>
      <c r="BC36" s="3">
        <v>2.0</v>
      </c>
      <c r="BD36" s="9">
        <f t="shared" si="19"/>
        <v>1.098385913</v>
      </c>
      <c r="BF36" s="3">
        <v>2.0</v>
      </c>
      <c r="BG36" s="9">
        <f t="shared" si="20"/>
        <v>-2.416840968</v>
      </c>
    </row>
    <row r="37" ht="15.75" customHeight="1">
      <c r="A37" s="3">
        <v>20.0</v>
      </c>
      <c r="B37" s="9">
        <f t="shared" si="1"/>
        <v>-1.687108486</v>
      </c>
      <c r="D37" s="3">
        <v>1.0</v>
      </c>
      <c r="E37" s="9">
        <f t="shared" si="2"/>
        <v>-0.3381793636</v>
      </c>
      <c r="G37" s="3">
        <v>1.0</v>
      </c>
      <c r="H37" s="9">
        <f t="shared" si="3"/>
        <v>-1.016251643</v>
      </c>
      <c r="J37" s="3">
        <v>2.0</v>
      </c>
      <c r="K37" s="9">
        <f t="shared" si="4"/>
        <v>0.4266428623</v>
      </c>
      <c r="M37" s="3">
        <v>2.0</v>
      </c>
      <c r="N37" s="9">
        <f t="shared" si="5"/>
        <v>1.363196048</v>
      </c>
      <c r="P37" s="3">
        <v>2.0</v>
      </c>
      <c r="Q37" s="9">
        <f t="shared" si="6"/>
        <v>0.8029629414</v>
      </c>
      <c r="S37" s="3">
        <v>2.0</v>
      </c>
      <c r="T37" s="9">
        <f t="shared" si="7"/>
        <v>0.5084133488</v>
      </c>
      <c r="V37" s="3">
        <v>2.0</v>
      </c>
      <c r="W37" s="9">
        <f t="shared" si="8"/>
        <v>0.4371121109</v>
      </c>
      <c r="Y37" s="4">
        <v>2.0</v>
      </c>
      <c r="Z37" s="9">
        <f t="shared" si="9"/>
        <v>0.792151655</v>
      </c>
      <c r="AB37" s="3">
        <v>2.0</v>
      </c>
      <c r="AC37" s="9">
        <f t="shared" si="10"/>
        <v>0.4883150754</v>
      </c>
      <c r="AE37" s="3">
        <v>2.0</v>
      </c>
      <c r="AF37" s="9">
        <f t="shared" si="11"/>
        <v>0.7082353027</v>
      </c>
      <c r="AH37" s="3">
        <v>2.0</v>
      </c>
      <c r="AI37" s="9">
        <f t="shared" si="12"/>
        <v>0.3836565569</v>
      </c>
      <c r="AK37" s="3">
        <v>2.0</v>
      </c>
      <c r="AL37" s="9">
        <f t="shared" si="13"/>
        <v>0.3613020954</v>
      </c>
      <c r="AN37" s="3">
        <v>0.9</v>
      </c>
      <c r="AO37" s="9">
        <f t="shared" si="14"/>
        <v>-0.4470573036</v>
      </c>
      <c r="AQ37" s="3">
        <v>89.0</v>
      </c>
      <c r="AR37" s="9">
        <f t="shared" si="15"/>
        <v>-0.3576082373</v>
      </c>
      <c r="AT37" s="3">
        <v>152.0</v>
      </c>
      <c r="AU37" s="9">
        <f t="shared" si="16"/>
        <v>0.7454824557</v>
      </c>
      <c r="AW37" s="3">
        <v>4.0</v>
      </c>
      <c r="AX37" s="9">
        <f t="shared" si="17"/>
        <v>0.3061681393</v>
      </c>
      <c r="AZ37" s="4">
        <v>66.571</v>
      </c>
      <c r="BA37" s="9">
        <f t="shared" si="18"/>
        <v>0.2606517345</v>
      </c>
      <c r="BC37" s="3">
        <v>2.0</v>
      </c>
      <c r="BD37" s="9">
        <f t="shared" si="19"/>
        <v>1.098385913</v>
      </c>
      <c r="BF37" s="3">
        <v>2.0</v>
      </c>
      <c r="BG37" s="9">
        <f t="shared" si="20"/>
        <v>-2.416840968</v>
      </c>
    </row>
    <row r="38" ht="15.75" customHeight="1">
      <c r="A38" s="3">
        <v>22.0</v>
      </c>
      <c r="B38" s="9">
        <f t="shared" si="1"/>
        <v>-1.527947308</v>
      </c>
      <c r="D38" s="3">
        <v>2.0</v>
      </c>
      <c r="E38" s="9">
        <f t="shared" si="2"/>
        <v>2.937933221</v>
      </c>
      <c r="G38" s="3">
        <v>2.0</v>
      </c>
      <c r="H38" s="9">
        <f t="shared" si="3"/>
        <v>0.9776598087</v>
      </c>
      <c r="J38" s="3">
        <v>1.0</v>
      </c>
      <c r="K38" s="9">
        <f t="shared" si="4"/>
        <v>-2.328758957</v>
      </c>
      <c r="M38" s="3">
        <v>1.0</v>
      </c>
      <c r="N38" s="9">
        <f t="shared" si="5"/>
        <v>-0.7288374909</v>
      </c>
      <c r="P38" s="3">
        <v>2.0</v>
      </c>
      <c r="Q38" s="9">
        <f t="shared" si="6"/>
        <v>0.8029629414</v>
      </c>
      <c r="S38" s="3">
        <v>2.0</v>
      </c>
      <c r="T38" s="9">
        <f t="shared" si="7"/>
        <v>0.5084133488</v>
      </c>
      <c r="V38" s="3">
        <v>2.0</v>
      </c>
      <c r="W38" s="9">
        <f t="shared" si="8"/>
        <v>0.4371121109</v>
      </c>
      <c r="Y38" s="3">
        <v>2.0</v>
      </c>
      <c r="Z38" s="9">
        <f t="shared" si="9"/>
        <v>0.792151655</v>
      </c>
      <c r="AB38" s="3">
        <v>2.0</v>
      </c>
      <c r="AC38" s="9">
        <f t="shared" si="10"/>
        <v>0.4883150754</v>
      </c>
      <c r="AE38" s="3">
        <v>2.0</v>
      </c>
      <c r="AF38" s="9">
        <f t="shared" si="11"/>
        <v>0.7082353027</v>
      </c>
      <c r="AH38" s="3">
        <v>2.0</v>
      </c>
      <c r="AI38" s="9">
        <f t="shared" si="12"/>
        <v>0.3836565569</v>
      </c>
      <c r="AK38" s="3">
        <v>2.0</v>
      </c>
      <c r="AL38" s="9">
        <f t="shared" si="13"/>
        <v>0.3613020954</v>
      </c>
      <c r="AN38" s="3">
        <v>0.9</v>
      </c>
      <c r="AO38" s="9">
        <f t="shared" si="14"/>
        <v>-0.4470573036</v>
      </c>
      <c r="AQ38" s="3">
        <v>48.0</v>
      </c>
      <c r="AR38" s="9">
        <f t="shared" si="15"/>
        <v>-1.23762541</v>
      </c>
      <c r="AT38" s="3">
        <v>20.0</v>
      </c>
      <c r="AU38" s="9">
        <f t="shared" si="16"/>
        <v>-0.7461447206</v>
      </c>
      <c r="AW38" s="3">
        <v>4.2</v>
      </c>
      <c r="AX38" s="9">
        <f t="shared" si="17"/>
        <v>0.6237912007</v>
      </c>
      <c r="AZ38" s="3">
        <v>64.0</v>
      </c>
      <c r="BA38" s="9">
        <f t="shared" si="18"/>
        <v>0.1199512332</v>
      </c>
      <c r="BC38" s="3">
        <v>1.0</v>
      </c>
      <c r="BD38" s="9">
        <f t="shared" si="19"/>
        <v>-0.9045531045</v>
      </c>
      <c r="BF38" s="3">
        <v>2.0</v>
      </c>
      <c r="BG38" s="9">
        <f t="shared" si="20"/>
        <v>-2.416840968</v>
      </c>
    </row>
    <row r="39" ht="15.75" customHeight="1">
      <c r="A39" s="3">
        <v>22.0</v>
      </c>
      <c r="B39" s="9">
        <f t="shared" si="1"/>
        <v>-1.527947308</v>
      </c>
      <c r="D39" s="3">
        <v>1.0</v>
      </c>
      <c r="E39" s="9">
        <f t="shared" si="2"/>
        <v>-0.3381793636</v>
      </c>
      <c r="G39" s="3">
        <v>2.0</v>
      </c>
      <c r="H39" s="9">
        <f t="shared" si="3"/>
        <v>0.9776598087</v>
      </c>
      <c r="J39" s="3">
        <v>2.0</v>
      </c>
      <c r="K39" s="9">
        <f t="shared" si="4"/>
        <v>0.4266428623</v>
      </c>
      <c r="M39" s="3">
        <v>2.0</v>
      </c>
      <c r="N39" s="9">
        <f t="shared" si="5"/>
        <v>1.363196048</v>
      </c>
      <c r="P39" s="3">
        <v>2.0</v>
      </c>
      <c r="Q39" s="9">
        <f t="shared" si="6"/>
        <v>0.8029629414</v>
      </c>
      <c r="S39" s="3">
        <v>2.0</v>
      </c>
      <c r="T39" s="9">
        <f t="shared" si="7"/>
        <v>0.5084133488</v>
      </c>
      <c r="V39" s="3">
        <v>2.0</v>
      </c>
      <c r="W39" s="9">
        <f t="shared" si="8"/>
        <v>0.4371121109</v>
      </c>
      <c r="Y39" s="3">
        <v>2.0</v>
      </c>
      <c r="Z39" s="9">
        <f t="shared" si="9"/>
        <v>0.792151655</v>
      </c>
      <c r="AB39" s="3">
        <v>2.0</v>
      </c>
      <c r="AC39" s="9">
        <f t="shared" si="10"/>
        <v>0.4883150754</v>
      </c>
      <c r="AE39" s="3">
        <v>2.0</v>
      </c>
      <c r="AF39" s="9">
        <f t="shared" si="11"/>
        <v>0.7082353027</v>
      </c>
      <c r="AH39" s="3">
        <v>2.0</v>
      </c>
      <c r="AI39" s="9">
        <f t="shared" si="12"/>
        <v>0.3836565569</v>
      </c>
      <c r="AK39" s="3">
        <v>2.0</v>
      </c>
      <c r="AL39" s="9">
        <f t="shared" si="13"/>
        <v>0.3613020954</v>
      </c>
      <c r="AN39" s="3">
        <v>0.7</v>
      </c>
      <c r="AO39" s="9">
        <f t="shared" si="14"/>
        <v>-0.614292448</v>
      </c>
      <c r="AQ39" s="4">
        <v>101.314</v>
      </c>
      <c r="AR39" s="9">
        <f t="shared" si="15"/>
        <v>-0.09330259179</v>
      </c>
      <c r="AT39" s="3">
        <v>24.0</v>
      </c>
      <c r="AU39" s="9">
        <f t="shared" si="16"/>
        <v>-0.7009438971</v>
      </c>
      <c r="AW39" s="4">
        <v>3.978</v>
      </c>
      <c r="AX39" s="9">
        <f t="shared" si="17"/>
        <v>0.2712296026</v>
      </c>
      <c r="AZ39" s="4">
        <v>66.571</v>
      </c>
      <c r="BA39" s="9">
        <f t="shared" si="18"/>
        <v>0.2606517345</v>
      </c>
      <c r="BC39" s="3">
        <v>2.0</v>
      </c>
      <c r="BD39" s="9">
        <f t="shared" si="19"/>
        <v>1.098385913</v>
      </c>
      <c r="BF39" s="3">
        <v>2.0</v>
      </c>
      <c r="BG39" s="9">
        <f t="shared" si="20"/>
        <v>-2.416840968</v>
      </c>
    </row>
    <row r="40" ht="15.75" customHeight="1">
      <c r="A40" s="3">
        <v>23.0</v>
      </c>
      <c r="B40" s="9">
        <f t="shared" si="1"/>
        <v>-1.448366719</v>
      </c>
      <c r="D40" s="3">
        <v>1.0</v>
      </c>
      <c r="E40" s="9">
        <f t="shared" si="2"/>
        <v>-0.3381793636</v>
      </c>
      <c r="G40" s="3">
        <v>2.0</v>
      </c>
      <c r="H40" s="9">
        <f t="shared" si="3"/>
        <v>0.9776598087</v>
      </c>
      <c r="J40" s="3">
        <v>2.0</v>
      </c>
      <c r="K40" s="9">
        <f t="shared" si="4"/>
        <v>0.4266428623</v>
      </c>
      <c r="M40" s="3">
        <v>2.0</v>
      </c>
      <c r="N40" s="9">
        <f t="shared" si="5"/>
        <v>1.363196048</v>
      </c>
      <c r="P40" s="3">
        <v>2.0</v>
      </c>
      <c r="Q40" s="9">
        <f t="shared" si="6"/>
        <v>0.8029629414</v>
      </c>
      <c r="S40" s="3">
        <v>2.0</v>
      </c>
      <c r="T40" s="9">
        <f t="shared" si="7"/>
        <v>0.5084133488</v>
      </c>
      <c r="V40" s="3">
        <v>2.0</v>
      </c>
      <c r="W40" s="9">
        <f t="shared" si="8"/>
        <v>0.4371121109</v>
      </c>
      <c r="Y40" s="3">
        <v>2.0</v>
      </c>
      <c r="Z40" s="9">
        <f t="shared" si="9"/>
        <v>0.792151655</v>
      </c>
      <c r="AB40" s="3">
        <v>2.0</v>
      </c>
      <c r="AC40" s="9">
        <f t="shared" si="10"/>
        <v>0.4883150754</v>
      </c>
      <c r="AE40" s="3">
        <v>2.0</v>
      </c>
      <c r="AF40" s="9">
        <f t="shared" si="11"/>
        <v>0.7082353027</v>
      </c>
      <c r="AH40" s="3">
        <v>2.0</v>
      </c>
      <c r="AI40" s="9">
        <f t="shared" si="12"/>
        <v>0.3836565569</v>
      </c>
      <c r="AK40" s="3">
        <v>2.0</v>
      </c>
      <c r="AL40" s="9">
        <f t="shared" si="13"/>
        <v>0.3613020954</v>
      </c>
      <c r="AN40" s="3">
        <v>1.0</v>
      </c>
      <c r="AO40" s="9">
        <f t="shared" si="14"/>
        <v>-0.3634397315</v>
      </c>
      <c r="AQ40" s="4">
        <v>101.314</v>
      </c>
      <c r="AR40" s="9">
        <f t="shared" si="15"/>
        <v>-0.09330259179</v>
      </c>
      <c r="AT40" s="4">
        <v>82.438</v>
      </c>
      <c r="AU40" s="9">
        <f t="shared" si="16"/>
        <v>-0.04058246583</v>
      </c>
      <c r="AW40" s="4">
        <v>3.978</v>
      </c>
      <c r="AX40" s="9">
        <f t="shared" si="17"/>
        <v>0.2712296026</v>
      </c>
      <c r="AZ40" s="4">
        <v>66.571</v>
      </c>
      <c r="BA40" s="9">
        <f t="shared" si="18"/>
        <v>0.2606517345</v>
      </c>
      <c r="BC40" s="3">
        <v>1.0</v>
      </c>
      <c r="BD40" s="9">
        <f t="shared" si="19"/>
        <v>-0.9045531045</v>
      </c>
      <c r="BF40" s="3">
        <v>2.0</v>
      </c>
      <c r="BG40" s="9">
        <f t="shared" si="20"/>
        <v>-2.416840968</v>
      </c>
    </row>
    <row r="41" ht="15.75" customHeight="1">
      <c r="A41" s="3">
        <v>23.0</v>
      </c>
      <c r="B41" s="9">
        <f t="shared" si="1"/>
        <v>-1.448366719</v>
      </c>
      <c r="D41" s="3">
        <v>1.0</v>
      </c>
      <c r="E41" s="9">
        <f t="shared" si="2"/>
        <v>-0.3381793636</v>
      </c>
      <c r="G41" s="3">
        <v>2.0</v>
      </c>
      <c r="H41" s="9">
        <f t="shared" si="3"/>
        <v>0.9776598087</v>
      </c>
      <c r="J41" s="3">
        <v>2.0</v>
      </c>
      <c r="K41" s="9">
        <f t="shared" si="4"/>
        <v>0.4266428623</v>
      </c>
      <c r="M41" s="3">
        <v>1.0</v>
      </c>
      <c r="N41" s="9">
        <f t="shared" si="5"/>
        <v>-0.7288374909</v>
      </c>
      <c r="P41" s="3">
        <v>1.0</v>
      </c>
      <c r="Q41" s="9">
        <f t="shared" si="6"/>
        <v>-1.237352729</v>
      </c>
      <c r="S41" s="3">
        <v>1.0</v>
      </c>
      <c r="T41" s="9">
        <f t="shared" si="7"/>
        <v>-1.954213809</v>
      </c>
      <c r="V41" s="3">
        <v>2.0</v>
      </c>
      <c r="W41" s="9">
        <f t="shared" si="8"/>
        <v>0.4371121109</v>
      </c>
      <c r="Y41" s="3">
        <v>2.0</v>
      </c>
      <c r="Z41" s="9">
        <f t="shared" si="9"/>
        <v>0.792151655</v>
      </c>
      <c r="AB41" s="3">
        <v>1.0</v>
      </c>
      <c r="AC41" s="9">
        <f t="shared" si="10"/>
        <v>-2.034646148</v>
      </c>
      <c r="AE41" s="3">
        <v>2.0</v>
      </c>
      <c r="AF41" s="9">
        <f t="shared" si="11"/>
        <v>0.7082353027</v>
      </c>
      <c r="AH41" s="3">
        <v>2.0</v>
      </c>
      <c r="AI41" s="9">
        <f t="shared" si="12"/>
        <v>0.3836565569</v>
      </c>
      <c r="AK41" s="3">
        <v>2.0</v>
      </c>
      <c r="AL41" s="9">
        <f t="shared" si="13"/>
        <v>0.3613020954</v>
      </c>
      <c r="AN41" s="3">
        <v>1.3</v>
      </c>
      <c r="AO41" s="9">
        <f t="shared" si="14"/>
        <v>-0.1125870149</v>
      </c>
      <c r="AQ41" s="3">
        <v>194.0</v>
      </c>
      <c r="AR41" s="9">
        <f t="shared" si="15"/>
        <v>1.896094279</v>
      </c>
      <c r="AT41" s="3">
        <v>150.0</v>
      </c>
      <c r="AU41" s="9">
        <f t="shared" si="16"/>
        <v>0.7228820439</v>
      </c>
      <c r="AW41" s="3">
        <v>4.1</v>
      </c>
      <c r="AX41" s="9">
        <f t="shared" si="17"/>
        <v>0.46497967</v>
      </c>
      <c r="AZ41" s="3">
        <v>90.0</v>
      </c>
      <c r="BA41" s="9">
        <f t="shared" si="18"/>
        <v>1.542826781</v>
      </c>
      <c r="BC41" s="3">
        <v>1.0</v>
      </c>
      <c r="BD41" s="9">
        <f t="shared" si="19"/>
        <v>-0.9045531045</v>
      </c>
      <c r="BF41" s="3">
        <v>2.0</v>
      </c>
      <c r="BG41" s="9">
        <f t="shared" si="20"/>
        <v>-2.416840968</v>
      </c>
    </row>
    <row r="42" ht="15.75" customHeight="1">
      <c r="A42" s="3">
        <v>23.0</v>
      </c>
      <c r="B42" s="9">
        <f t="shared" si="1"/>
        <v>-1.448366719</v>
      </c>
      <c r="D42" s="3">
        <v>1.0</v>
      </c>
      <c r="E42" s="9">
        <f t="shared" si="2"/>
        <v>-0.3381793636</v>
      </c>
      <c r="G42" s="3">
        <v>2.0</v>
      </c>
      <c r="H42" s="9">
        <f t="shared" si="3"/>
        <v>0.9776598087</v>
      </c>
      <c r="J42" s="3">
        <v>2.0</v>
      </c>
      <c r="K42" s="9">
        <f t="shared" si="4"/>
        <v>0.4266428623</v>
      </c>
      <c r="M42" s="3">
        <v>2.0</v>
      </c>
      <c r="N42" s="9">
        <f t="shared" si="5"/>
        <v>1.363196048</v>
      </c>
      <c r="P42" s="3">
        <v>2.0</v>
      </c>
      <c r="Q42" s="9">
        <f t="shared" si="6"/>
        <v>0.8029629414</v>
      </c>
      <c r="S42" s="3">
        <v>2.0</v>
      </c>
      <c r="T42" s="9">
        <f t="shared" si="7"/>
        <v>0.5084133488</v>
      </c>
      <c r="V42" s="4">
        <v>2.0</v>
      </c>
      <c r="W42" s="9">
        <f t="shared" si="8"/>
        <v>0.4371121109</v>
      </c>
      <c r="Y42" s="4">
        <v>2.0</v>
      </c>
      <c r="Z42" s="9">
        <f t="shared" si="9"/>
        <v>0.792151655</v>
      </c>
      <c r="AB42" s="4">
        <v>2.0</v>
      </c>
      <c r="AC42" s="9">
        <f t="shared" si="10"/>
        <v>0.4883150754</v>
      </c>
      <c r="AE42" s="4">
        <v>2.0</v>
      </c>
      <c r="AF42" s="9">
        <f t="shared" si="11"/>
        <v>0.7082353027</v>
      </c>
      <c r="AH42" s="4">
        <v>2.0</v>
      </c>
      <c r="AI42" s="9">
        <f t="shared" si="12"/>
        <v>0.3836565569</v>
      </c>
      <c r="AK42" s="4">
        <v>2.0</v>
      </c>
      <c r="AL42" s="9">
        <f t="shared" si="13"/>
        <v>0.3613020954</v>
      </c>
      <c r="AN42" s="3">
        <v>4.6</v>
      </c>
      <c r="AO42" s="9">
        <f t="shared" si="14"/>
        <v>2.646792867</v>
      </c>
      <c r="AQ42" s="3">
        <v>56.0</v>
      </c>
      <c r="AR42" s="9">
        <f t="shared" si="15"/>
        <v>-1.065914742</v>
      </c>
      <c r="AT42" s="3">
        <v>16.0</v>
      </c>
      <c r="AU42" s="9">
        <f t="shared" si="16"/>
        <v>-0.7913455441</v>
      </c>
      <c r="AW42" s="3">
        <v>4.6</v>
      </c>
      <c r="AX42" s="9">
        <f t="shared" si="17"/>
        <v>1.259037323</v>
      </c>
      <c r="AZ42" s="4">
        <v>66.571</v>
      </c>
      <c r="BA42" s="9">
        <f t="shared" si="18"/>
        <v>0.2606517345</v>
      </c>
      <c r="BC42" s="3">
        <v>1.0</v>
      </c>
      <c r="BD42" s="9">
        <f t="shared" si="19"/>
        <v>-0.9045531045</v>
      </c>
      <c r="BF42" s="3">
        <v>2.0</v>
      </c>
      <c r="BG42" s="9">
        <f t="shared" si="20"/>
        <v>-2.416840968</v>
      </c>
    </row>
    <row r="43" ht="15.75" customHeight="1">
      <c r="A43" s="3">
        <v>23.0</v>
      </c>
      <c r="B43" s="9">
        <f t="shared" si="1"/>
        <v>-1.448366719</v>
      </c>
      <c r="D43" s="3">
        <v>1.0</v>
      </c>
      <c r="E43" s="9">
        <f t="shared" si="2"/>
        <v>-0.3381793636</v>
      </c>
      <c r="G43" s="3">
        <v>2.0</v>
      </c>
      <c r="H43" s="9">
        <f t="shared" si="3"/>
        <v>0.9776598087</v>
      </c>
      <c r="J43" s="3">
        <v>2.0</v>
      </c>
      <c r="K43" s="9">
        <f t="shared" si="4"/>
        <v>0.4266428623</v>
      </c>
      <c r="M43" s="3">
        <v>1.0</v>
      </c>
      <c r="N43" s="9">
        <f t="shared" si="5"/>
        <v>-0.7288374909</v>
      </c>
      <c r="P43" s="3">
        <v>1.0</v>
      </c>
      <c r="Q43" s="9">
        <f t="shared" si="6"/>
        <v>-1.237352729</v>
      </c>
      <c r="S43" s="3">
        <v>1.0</v>
      </c>
      <c r="T43" s="9">
        <f t="shared" si="7"/>
        <v>-1.954213809</v>
      </c>
      <c r="V43" s="3">
        <v>2.0</v>
      </c>
      <c r="W43" s="9">
        <f t="shared" si="8"/>
        <v>0.4371121109</v>
      </c>
      <c r="Y43" s="3">
        <v>2.0</v>
      </c>
      <c r="Z43" s="9">
        <f t="shared" si="9"/>
        <v>0.792151655</v>
      </c>
      <c r="AB43" s="3">
        <v>2.0</v>
      </c>
      <c r="AC43" s="9">
        <f t="shared" si="10"/>
        <v>0.4883150754</v>
      </c>
      <c r="AE43" s="3">
        <v>2.0</v>
      </c>
      <c r="AF43" s="9">
        <f t="shared" si="11"/>
        <v>0.7082353027</v>
      </c>
      <c r="AH43" s="3">
        <v>2.0</v>
      </c>
      <c r="AI43" s="9">
        <f t="shared" si="12"/>
        <v>0.3836565569</v>
      </c>
      <c r="AK43" s="3">
        <v>2.0</v>
      </c>
      <c r="AL43" s="9">
        <f t="shared" si="13"/>
        <v>0.3613020954</v>
      </c>
      <c r="AN43" s="3">
        <v>0.8</v>
      </c>
      <c r="AO43" s="9">
        <f t="shared" si="14"/>
        <v>-0.5306748758</v>
      </c>
      <c r="AQ43" s="4">
        <v>101.314</v>
      </c>
      <c r="AR43" s="9">
        <f t="shared" si="15"/>
        <v>-0.09330259179</v>
      </c>
      <c r="AT43" s="3">
        <v>14.0</v>
      </c>
      <c r="AU43" s="9">
        <f t="shared" si="16"/>
        <v>-0.8139459559</v>
      </c>
      <c r="AW43" s="3">
        <v>4.8</v>
      </c>
      <c r="AX43" s="9">
        <f t="shared" si="17"/>
        <v>1.576660385</v>
      </c>
      <c r="AZ43" s="4">
        <v>66.571</v>
      </c>
      <c r="BA43" s="9">
        <f t="shared" si="18"/>
        <v>0.2606517345</v>
      </c>
      <c r="BC43" s="3">
        <v>1.0</v>
      </c>
      <c r="BD43" s="9">
        <f t="shared" si="19"/>
        <v>-0.9045531045</v>
      </c>
      <c r="BF43" s="3">
        <v>2.0</v>
      </c>
      <c r="BG43" s="9">
        <f t="shared" si="20"/>
        <v>-2.416840968</v>
      </c>
    </row>
    <row r="44" ht="15.75" customHeight="1">
      <c r="A44" s="3">
        <v>24.0</v>
      </c>
      <c r="B44" s="9">
        <f t="shared" si="1"/>
        <v>-1.36878613</v>
      </c>
      <c r="D44" s="3">
        <v>1.0</v>
      </c>
      <c r="E44" s="9">
        <f t="shared" si="2"/>
        <v>-0.3381793636</v>
      </c>
      <c r="G44" s="3">
        <v>2.0</v>
      </c>
      <c r="H44" s="9">
        <f t="shared" si="3"/>
        <v>0.9776598087</v>
      </c>
      <c r="J44" s="3">
        <v>2.0</v>
      </c>
      <c r="K44" s="9">
        <f t="shared" si="4"/>
        <v>0.4266428623</v>
      </c>
      <c r="M44" s="3">
        <v>2.0</v>
      </c>
      <c r="N44" s="9">
        <f t="shared" si="5"/>
        <v>1.363196048</v>
      </c>
      <c r="P44" s="3">
        <v>2.0</v>
      </c>
      <c r="Q44" s="9">
        <f t="shared" si="6"/>
        <v>0.8029629414</v>
      </c>
      <c r="S44" s="3">
        <v>2.0</v>
      </c>
      <c r="T44" s="9">
        <f t="shared" si="7"/>
        <v>0.5084133488</v>
      </c>
      <c r="V44" s="3">
        <v>2.0</v>
      </c>
      <c r="W44" s="9">
        <f t="shared" si="8"/>
        <v>0.4371121109</v>
      </c>
      <c r="Y44" s="3">
        <v>2.0</v>
      </c>
      <c r="Z44" s="9">
        <f t="shared" si="9"/>
        <v>0.792151655</v>
      </c>
      <c r="AB44" s="3">
        <v>2.0</v>
      </c>
      <c r="AC44" s="9">
        <f t="shared" si="10"/>
        <v>0.4883150754</v>
      </c>
      <c r="AE44" s="3">
        <v>2.0</v>
      </c>
      <c r="AF44" s="9">
        <f t="shared" si="11"/>
        <v>0.7082353027</v>
      </c>
      <c r="AH44" s="3">
        <v>2.0</v>
      </c>
      <c r="AI44" s="9">
        <f t="shared" si="12"/>
        <v>0.3836565569</v>
      </c>
      <c r="AK44" s="3">
        <v>2.0</v>
      </c>
      <c r="AL44" s="9">
        <f t="shared" si="13"/>
        <v>0.3613020954</v>
      </c>
      <c r="AN44" s="3">
        <v>0.8</v>
      </c>
      <c r="AO44" s="9">
        <f t="shared" si="14"/>
        <v>-0.5306748758</v>
      </c>
      <c r="AQ44" s="3">
        <v>82.0</v>
      </c>
      <c r="AR44" s="9">
        <f t="shared" si="15"/>
        <v>-0.5078550717</v>
      </c>
      <c r="AT44" s="3">
        <v>39.0</v>
      </c>
      <c r="AU44" s="9">
        <f t="shared" si="16"/>
        <v>-0.5314408089</v>
      </c>
      <c r="AW44" s="3">
        <v>4.3</v>
      </c>
      <c r="AX44" s="9">
        <f t="shared" si="17"/>
        <v>0.7826027314</v>
      </c>
      <c r="AZ44" s="4">
        <v>66.571</v>
      </c>
      <c r="BA44" s="9">
        <f t="shared" si="18"/>
        <v>0.2606517345</v>
      </c>
      <c r="BC44" s="3">
        <v>1.0</v>
      </c>
      <c r="BD44" s="9">
        <f t="shared" si="19"/>
        <v>-0.9045531045</v>
      </c>
      <c r="BF44" s="3">
        <v>2.0</v>
      </c>
      <c r="BG44" s="9">
        <f t="shared" si="20"/>
        <v>-2.416840968</v>
      </c>
    </row>
    <row r="45" ht="15.75" customHeight="1">
      <c r="A45" s="3">
        <v>24.0</v>
      </c>
      <c r="B45" s="9">
        <f t="shared" si="1"/>
        <v>-1.36878613</v>
      </c>
      <c r="D45" s="3">
        <v>1.0</v>
      </c>
      <c r="E45" s="9">
        <f t="shared" si="2"/>
        <v>-0.3381793636</v>
      </c>
      <c r="G45" s="3">
        <v>1.0</v>
      </c>
      <c r="H45" s="9">
        <f t="shared" si="3"/>
        <v>-1.016251643</v>
      </c>
      <c r="J45" s="3">
        <v>2.0</v>
      </c>
      <c r="K45" s="9">
        <f t="shared" si="4"/>
        <v>0.4266428623</v>
      </c>
      <c r="M45" s="3">
        <v>1.0</v>
      </c>
      <c r="N45" s="9">
        <f t="shared" si="5"/>
        <v>-0.7288374909</v>
      </c>
      <c r="P45" s="3">
        <v>2.0</v>
      </c>
      <c r="Q45" s="9">
        <f t="shared" si="6"/>
        <v>0.8029629414</v>
      </c>
      <c r="S45" s="3">
        <v>2.0</v>
      </c>
      <c r="T45" s="9">
        <f t="shared" si="7"/>
        <v>0.5084133488</v>
      </c>
      <c r="V45" s="3">
        <v>2.0</v>
      </c>
      <c r="W45" s="9">
        <f t="shared" si="8"/>
        <v>0.4371121109</v>
      </c>
      <c r="Y45" s="3">
        <v>2.0</v>
      </c>
      <c r="Z45" s="9">
        <f t="shared" si="9"/>
        <v>0.792151655</v>
      </c>
      <c r="AB45" s="3">
        <v>2.0</v>
      </c>
      <c r="AC45" s="9">
        <f t="shared" si="10"/>
        <v>0.4883150754</v>
      </c>
      <c r="AE45" s="3">
        <v>2.0</v>
      </c>
      <c r="AF45" s="9">
        <f t="shared" si="11"/>
        <v>0.7082353027</v>
      </c>
      <c r="AH45" s="3">
        <v>2.0</v>
      </c>
      <c r="AI45" s="9">
        <f t="shared" si="12"/>
        <v>0.3836565569</v>
      </c>
      <c r="AK45" s="3">
        <v>2.0</v>
      </c>
      <c r="AL45" s="9">
        <f t="shared" si="13"/>
        <v>0.3613020954</v>
      </c>
      <c r="AN45" s="3">
        <v>1.0</v>
      </c>
      <c r="AO45" s="9">
        <f t="shared" si="14"/>
        <v>-0.3634397315</v>
      </c>
      <c r="AQ45" s="4">
        <v>101.314</v>
      </c>
      <c r="AR45" s="9">
        <f t="shared" si="15"/>
        <v>-0.09330259179</v>
      </c>
      <c r="AT45" s="3">
        <v>34.0</v>
      </c>
      <c r="AU45" s="9">
        <f t="shared" si="16"/>
        <v>-0.5879418383</v>
      </c>
      <c r="AW45" s="3">
        <v>4.1</v>
      </c>
      <c r="AX45" s="9">
        <f t="shared" si="17"/>
        <v>0.46497967</v>
      </c>
      <c r="AZ45" s="4">
        <v>66.571</v>
      </c>
      <c r="BA45" s="9">
        <f t="shared" si="18"/>
        <v>0.2606517345</v>
      </c>
      <c r="BC45" s="3">
        <v>2.0</v>
      </c>
      <c r="BD45" s="9">
        <f t="shared" si="19"/>
        <v>1.098385913</v>
      </c>
      <c r="BF45" s="3">
        <v>2.0</v>
      </c>
      <c r="BG45" s="9">
        <f t="shared" si="20"/>
        <v>-2.416840968</v>
      </c>
    </row>
    <row r="46" ht="15.75" customHeight="1">
      <c r="A46" s="3">
        <v>25.0</v>
      </c>
      <c r="B46" s="9">
        <f t="shared" si="1"/>
        <v>-1.289205541</v>
      </c>
      <c r="D46" s="3">
        <v>2.0</v>
      </c>
      <c r="E46" s="9">
        <f t="shared" si="2"/>
        <v>2.937933221</v>
      </c>
      <c r="G46" s="3">
        <v>1.0</v>
      </c>
      <c r="H46" s="9">
        <f t="shared" si="3"/>
        <v>-1.016251643</v>
      </c>
      <c r="J46" s="3">
        <v>1.0</v>
      </c>
      <c r="K46" s="9">
        <f t="shared" si="4"/>
        <v>-2.328758957</v>
      </c>
      <c r="M46" s="3">
        <v>2.0</v>
      </c>
      <c r="N46" s="9">
        <f t="shared" si="5"/>
        <v>1.363196048</v>
      </c>
      <c r="P46" s="3">
        <v>2.0</v>
      </c>
      <c r="Q46" s="9">
        <f t="shared" si="6"/>
        <v>0.8029629414</v>
      </c>
      <c r="S46" s="3">
        <v>2.0</v>
      </c>
      <c r="T46" s="9">
        <f t="shared" si="7"/>
        <v>0.5084133488</v>
      </c>
      <c r="V46" s="3">
        <v>2.0</v>
      </c>
      <c r="W46" s="9">
        <f t="shared" si="8"/>
        <v>0.4371121109</v>
      </c>
      <c r="Y46" s="3">
        <v>2.0</v>
      </c>
      <c r="Z46" s="9">
        <f t="shared" si="9"/>
        <v>0.792151655</v>
      </c>
      <c r="AB46" s="3">
        <v>2.0</v>
      </c>
      <c r="AC46" s="9">
        <f t="shared" si="10"/>
        <v>0.4883150754</v>
      </c>
      <c r="AE46" s="3">
        <v>2.0</v>
      </c>
      <c r="AF46" s="9">
        <f t="shared" si="11"/>
        <v>0.7082353027</v>
      </c>
      <c r="AH46" s="3">
        <v>2.0</v>
      </c>
      <c r="AI46" s="9">
        <f t="shared" si="12"/>
        <v>0.3836565569</v>
      </c>
      <c r="AK46" s="3">
        <v>2.0</v>
      </c>
      <c r="AL46" s="9">
        <f t="shared" si="13"/>
        <v>0.3613020954</v>
      </c>
      <c r="AN46" s="3">
        <v>0.4</v>
      </c>
      <c r="AO46" s="9">
        <f t="shared" si="14"/>
        <v>-0.8651451645</v>
      </c>
      <c r="AQ46" s="3">
        <v>45.0</v>
      </c>
      <c r="AR46" s="9">
        <f t="shared" si="15"/>
        <v>-1.302016911</v>
      </c>
      <c r="AT46" s="3">
        <v>18.0</v>
      </c>
      <c r="AU46" s="9">
        <f t="shared" si="16"/>
        <v>-0.7687451324</v>
      </c>
      <c r="AW46" s="3">
        <v>4.3</v>
      </c>
      <c r="AX46" s="9">
        <f t="shared" si="17"/>
        <v>0.7826027314</v>
      </c>
      <c r="AZ46" s="3">
        <v>70.0</v>
      </c>
      <c r="BA46" s="9">
        <f t="shared" si="18"/>
        <v>0.4483071288</v>
      </c>
      <c r="BC46" s="3">
        <v>1.0</v>
      </c>
      <c r="BD46" s="9">
        <f t="shared" si="19"/>
        <v>-0.9045531045</v>
      </c>
      <c r="BF46" s="3">
        <v>2.0</v>
      </c>
      <c r="BG46" s="9">
        <f t="shared" si="20"/>
        <v>-2.416840968</v>
      </c>
    </row>
    <row r="47" ht="15.75" customHeight="1">
      <c r="A47" s="3">
        <v>25.0</v>
      </c>
      <c r="B47" s="9">
        <f t="shared" si="1"/>
        <v>-1.289205541</v>
      </c>
      <c r="D47" s="3">
        <v>1.0</v>
      </c>
      <c r="E47" s="9">
        <f t="shared" si="2"/>
        <v>-0.3381793636</v>
      </c>
      <c r="G47" s="3">
        <v>2.0</v>
      </c>
      <c r="H47" s="9">
        <f t="shared" si="3"/>
        <v>0.9776598087</v>
      </c>
      <c r="J47" s="3">
        <v>2.0</v>
      </c>
      <c r="K47" s="9">
        <f t="shared" si="4"/>
        <v>0.4266428623</v>
      </c>
      <c r="M47" s="3">
        <v>2.0</v>
      </c>
      <c r="N47" s="9">
        <f t="shared" si="5"/>
        <v>1.363196048</v>
      </c>
      <c r="P47" s="3">
        <v>2.0</v>
      </c>
      <c r="Q47" s="9">
        <f t="shared" si="6"/>
        <v>0.8029629414</v>
      </c>
      <c r="S47" s="3">
        <v>2.0</v>
      </c>
      <c r="T47" s="9">
        <f t="shared" si="7"/>
        <v>0.5084133488</v>
      </c>
      <c r="V47" s="3">
        <v>2.0</v>
      </c>
      <c r="W47" s="9">
        <f t="shared" si="8"/>
        <v>0.4371121109</v>
      </c>
      <c r="Y47" s="3">
        <v>2.0</v>
      </c>
      <c r="Z47" s="9">
        <f t="shared" si="9"/>
        <v>0.792151655</v>
      </c>
      <c r="AB47" s="3">
        <v>2.0</v>
      </c>
      <c r="AC47" s="9">
        <f t="shared" si="10"/>
        <v>0.4883150754</v>
      </c>
      <c r="AE47" s="3">
        <v>2.0</v>
      </c>
      <c r="AF47" s="9">
        <f t="shared" si="11"/>
        <v>0.7082353027</v>
      </c>
      <c r="AH47" s="3">
        <v>2.0</v>
      </c>
      <c r="AI47" s="9">
        <f t="shared" si="12"/>
        <v>0.3836565569</v>
      </c>
      <c r="AK47" s="3">
        <v>2.0</v>
      </c>
      <c r="AL47" s="9">
        <f t="shared" si="13"/>
        <v>0.3613020954</v>
      </c>
      <c r="AN47" s="3">
        <v>0.6</v>
      </c>
      <c r="AO47" s="9">
        <f t="shared" si="14"/>
        <v>-0.6979100202</v>
      </c>
      <c r="AQ47" s="4">
        <v>101.314</v>
      </c>
      <c r="AR47" s="9">
        <f t="shared" si="15"/>
        <v>-0.09330259179</v>
      </c>
      <c r="AT47" s="3">
        <v>34.0</v>
      </c>
      <c r="AU47" s="9">
        <f t="shared" si="16"/>
        <v>-0.5879418383</v>
      </c>
      <c r="AW47" s="3">
        <v>6.4</v>
      </c>
      <c r="AX47" s="9">
        <f t="shared" si="17"/>
        <v>4.117644876</v>
      </c>
      <c r="AZ47" s="4">
        <v>66.571</v>
      </c>
      <c r="BA47" s="9">
        <f t="shared" si="18"/>
        <v>0.2606517345</v>
      </c>
      <c r="BC47" s="3">
        <v>2.0</v>
      </c>
      <c r="BD47" s="9">
        <f t="shared" si="19"/>
        <v>1.098385913</v>
      </c>
      <c r="BF47" s="3">
        <v>2.0</v>
      </c>
      <c r="BG47" s="9">
        <f t="shared" si="20"/>
        <v>-2.416840968</v>
      </c>
    </row>
    <row r="48" ht="15.75" customHeight="1">
      <c r="A48" s="3">
        <v>25.0</v>
      </c>
      <c r="B48" s="9">
        <f t="shared" si="1"/>
        <v>-1.289205541</v>
      </c>
      <c r="D48" s="3">
        <v>1.0</v>
      </c>
      <c r="E48" s="9">
        <f t="shared" si="2"/>
        <v>-0.3381793636</v>
      </c>
      <c r="G48" s="3">
        <v>2.0</v>
      </c>
      <c r="H48" s="9">
        <f t="shared" si="3"/>
        <v>0.9776598087</v>
      </c>
      <c r="J48" s="3">
        <v>2.0</v>
      </c>
      <c r="K48" s="9">
        <f t="shared" si="4"/>
        <v>0.4266428623</v>
      </c>
      <c r="M48" s="3">
        <v>1.0</v>
      </c>
      <c r="N48" s="9">
        <f t="shared" si="5"/>
        <v>-0.7288374909</v>
      </c>
      <c r="P48" s="3">
        <v>2.0</v>
      </c>
      <c r="Q48" s="9">
        <f t="shared" si="6"/>
        <v>0.8029629414</v>
      </c>
      <c r="S48" s="3">
        <v>2.0</v>
      </c>
      <c r="T48" s="9">
        <f t="shared" si="7"/>
        <v>0.5084133488</v>
      </c>
      <c r="V48" s="3">
        <v>1.0</v>
      </c>
      <c r="W48" s="9">
        <f t="shared" si="8"/>
        <v>-2.272982977</v>
      </c>
      <c r="Y48" s="3">
        <v>1.0</v>
      </c>
      <c r="Z48" s="9">
        <f t="shared" si="9"/>
        <v>-1.25424012</v>
      </c>
      <c r="AB48" s="3">
        <v>1.0</v>
      </c>
      <c r="AC48" s="9">
        <f t="shared" si="10"/>
        <v>-2.034646148</v>
      </c>
      <c r="AE48" s="3">
        <v>1.0</v>
      </c>
      <c r="AF48" s="9">
        <f t="shared" si="11"/>
        <v>-1.402850696</v>
      </c>
      <c r="AH48" s="3">
        <v>1.0</v>
      </c>
      <c r="AI48" s="9">
        <f t="shared" si="12"/>
        <v>-2.589681759</v>
      </c>
      <c r="AK48" s="3">
        <v>1.0</v>
      </c>
      <c r="AL48" s="9">
        <f t="shared" si="13"/>
        <v>-2.749910393</v>
      </c>
      <c r="AN48" s="3">
        <v>1.3</v>
      </c>
      <c r="AO48" s="9">
        <f t="shared" si="14"/>
        <v>-0.1125870149</v>
      </c>
      <c r="AQ48" s="3">
        <v>181.0</v>
      </c>
      <c r="AR48" s="9">
        <f t="shared" si="15"/>
        <v>1.617064443</v>
      </c>
      <c r="AT48" s="3">
        <v>181.0</v>
      </c>
      <c r="AU48" s="9">
        <f t="shared" si="16"/>
        <v>1.073188426</v>
      </c>
      <c r="AW48" s="3">
        <v>4.5</v>
      </c>
      <c r="AX48" s="9">
        <f t="shared" si="17"/>
        <v>1.100225793</v>
      </c>
      <c r="AZ48" s="3">
        <v>57.0</v>
      </c>
      <c r="BA48" s="9">
        <f t="shared" si="18"/>
        <v>-0.263130645</v>
      </c>
      <c r="BC48" s="3">
        <v>2.0</v>
      </c>
      <c r="BD48" s="9">
        <f t="shared" si="19"/>
        <v>1.098385913</v>
      </c>
      <c r="BF48" s="3">
        <v>2.0</v>
      </c>
      <c r="BG48" s="9">
        <f t="shared" si="20"/>
        <v>-2.416840968</v>
      </c>
    </row>
    <row r="49" ht="15.75" customHeight="1">
      <c r="A49" s="3">
        <v>26.0</v>
      </c>
      <c r="B49" s="9">
        <f t="shared" si="1"/>
        <v>-1.209624952</v>
      </c>
      <c r="D49" s="3">
        <v>2.0</v>
      </c>
      <c r="E49" s="9">
        <f t="shared" si="2"/>
        <v>2.937933221</v>
      </c>
      <c r="G49" s="3">
        <v>1.0</v>
      </c>
      <c r="H49" s="9">
        <f t="shared" si="3"/>
        <v>-1.016251643</v>
      </c>
      <c r="J49" s="3">
        <v>2.0</v>
      </c>
      <c r="K49" s="9">
        <f t="shared" si="4"/>
        <v>0.4266428623</v>
      </c>
      <c r="M49" s="3">
        <v>2.0</v>
      </c>
      <c r="N49" s="9">
        <f t="shared" si="5"/>
        <v>1.363196048</v>
      </c>
      <c r="P49" s="3">
        <v>2.0</v>
      </c>
      <c r="Q49" s="9">
        <f t="shared" si="6"/>
        <v>0.8029629414</v>
      </c>
      <c r="S49" s="3">
        <v>2.0</v>
      </c>
      <c r="T49" s="9">
        <f t="shared" si="7"/>
        <v>0.5084133488</v>
      </c>
      <c r="V49" s="3">
        <v>2.0</v>
      </c>
      <c r="W49" s="9">
        <f t="shared" si="8"/>
        <v>0.4371121109</v>
      </c>
      <c r="Y49" s="3">
        <v>1.0</v>
      </c>
      <c r="Z49" s="9">
        <f t="shared" si="9"/>
        <v>-1.25424012</v>
      </c>
      <c r="AB49" s="3">
        <v>2.0</v>
      </c>
      <c r="AC49" s="9">
        <f t="shared" si="10"/>
        <v>0.4883150754</v>
      </c>
      <c r="AE49" s="3">
        <v>2.0</v>
      </c>
      <c r="AF49" s="9">
        <f t="shared" si="11"/>
        <v>0.7082353027</v>
      </c>
      <c r="AH49" s="3">
        <v>2.0</v>
      </c>
      <c r="AI49" s="9">
        <f t="shared" si="12"/>
        <v>0.3836565569</v>
      </c>
      <c r="AK49" s="3">
        <v>2.0</v>
      </c>
      <c r="AL49" s="9">
        <f t="shared" si="13"/>
        <v>0.3613020954</v>
      </c>
      <c r="AN49" s="3">
        <v>0.5</v>
      </c>
      <c r="AO49" s="9">
        <f t="shared" si="14"/>
        <v>-0.7815275923</v>
      </c>
      <c r="AQ49" s="3">
        <v>135.0</v>
      </c>
      <c r="AR49" s="9">
        <f t="shared" si="15"/>
        <v>0.6297281031</v>
      </c>
      <c r="AT49" s="3">
        <v>29.0</v>
      </c>
      <c r="AU49" s="9">
        <f t="shared" si="16"/>
        <v>-0.6444428677</v>
      </c>
      <c r="AW49" s="3">
        <v>3.8</v>
      </c>
      <c r="AX49" s="9">
        <f t="shared" si="17"/>
        <v>-0.01145492202</v>
      </c>
      <c r="AZ49" s="3">
        <v>60.0</v>
      </c>
      <c r="BA49" s="9">
        <f t="shared" si="18"/>
        <v>-0.09895269716</v>
      </c>
      <c r="BC49" s="3">
        <v>1.0</v>
      </c>
      <c r="BD49" s="9">
        <f t="shared" si="19"/>
        <v>-0.9045531045</v>
      </c>
      <c r="BF49" s="3">
        <v>2.0</v>
      </c>
      <c r="BG49" s="9">
        <f t="shared" si="20"/>
        <v>-2.416840968</v>
      </c>
    </row>
    <row r="50" ht="15.75" customHeight="1">
      <c r="A50" s="3">
        <v>27.0</v>
      </c>
      <c r="B50" s="9">
        <f t="shared" si="1"/>
        <v>-1.130044363</v>
      </c>
      <c r="D50" s="3">
        <v>1.0</v>
      </c>
      <c r="E50" s="9">
        <f t="shared" si="2"/>
        <v>-0.3381793636</v>
      </c>
      <c r="G50" s="3">
        <v>2.0</v>
      </c>
      <c r="H50" s="9">
        <f t="shared" si="3"/>
        <v>0.9776598087</v>
      </c>
      <c r="J50" s="3">
        <v>2.0</v>
      </c>
      <c r="K50" s="9">
        <f t="shared" si="4"/>
        <v>0.4266428623</v>
      </c>
      <c r="M50" s="3">
        <v>1.0</v>
      </c>
      <c r="N50" s="9">
        <f t="shared" si="5"/>
        <v>-0.7288374909</v>
      </c>
      <c r="P50" s="3">
        <v>1.0</v>
      </c>
      <c r="Q50" s="9">
        <f t="shared" si="6"/>
        <v>-1.237352729</v>
      </c>
      <c r="S50" s="3">
        <v>1.0</v>
      </c>
      <c r="T50" s="9">
        <f t="shared" si="7"/>
        <v>-1.954213809</v>
      </c>
      <c r="V50" s="3">
        <v>1.0</v>
      </c>
      <c r="W50" s="9">
        <f t="shared" si="8"/>
        <v>-2.272982977</v>
      </c>
      <c r="Y50" s="3">
        <v>1.0</v>
      </c>
      <c r="Z50" s="9">
        <f t="shared" si="9"/>
        <v>-1.25424012</v>
      </c>
      <c r="AB50" s="3">
        <v>1.0</v>
      </c>
      <c r="AC50" s="9">
        <f t="shared" si="10"/>
        <v>-2.034646148</v>
      </c>
      <c r="AE50" s="3">
        <v>1.0</v>
      </c>
      <c r="AF50" s="9">
        <f t="shared" si="11"/>
        <v>-1.402850696</v>
      </c>
      <c r="AH50" s="3">
        <v>2.0</v>
      </c>
      <c r="AI50" s="9">
        <f t="shared" si="12"/>
        <v>0.3836565569</v>
      </c>
      <c r="AK50" s="3">
        <v>2.0</v>
      </c>
      <c r="AL50" s="9">
        <f t="shared" si="13"/>
        <v>0.3613020954</v>
      </c>
      <c r="AN50" s="3">
        <v>1.2</v>
      </c>
      <c r="AO50" s="9">
        <f t="shared" si="14"/>
        <v>-0.1962045871</v>
      </c>
      <c r="AQ50" s="3">
        <v>133.0</v>
      </c>
      <c r="AR50" s="9">
        <f t="shared" si="15"/>
        <v>0.5868004361</v>
      </c>
      <c r="AT50" s="3">
        <v>98.0</v>
      </c>
      <c r="AU50" s="9">
        <f t="shared" si="16"/>
        <v>0.1352713381</v>
      </c>
      <c r="AW50" s="3">
        <v>4.1</v>
      </c>
      <c r="AX50" s="9">
        <f t="shared" si="17"/>
        <v>0.46497967</v>
      </c>
      <c r="AZ50" s="3">
        <v>39.0</v>
      </c>
      <c r="BA50" s="9">
        <f t="shared" si="18"/>
        <v>-1.248198332</v>
      </c>
      <c r="BC50" s="3">
        <v>1.0</v>
      </c>
      <c r="BD50" s="9">
        <f t="shared" si="19"/>
        <v>-0.9045531045</v>
      </c>
      <c r="BF50" s="3">
        <v>2.0</v>
      </c>
      <c r="BG50" s="9">
        <f t="shared" si="20"/>
        <v>-2.416840968</v>
      </c>
    </row>
    <row r="51" ht="15.75" customHeight="1">
      <c r="A51" s="3">
        <v>27.0</v>
      </c>
      <c r="B51" s="9">
        <f t="shared" si="1"/>
        <v>-1.130044363</v>
      </c>
      <c r="D51" s="3">
        <v>1.0</v>
      </c>
      <c r="E51" s="9">
        <f t="shared" si="2"/>
        <v>-0.3381793636</v>
      </c>
      <c r="G51" s="3">
        <v>1.0</v>
      </c>
      <c r="H51" s="9">
        <f t="shared" si="3"/>
        <v>-1.016251643</v>
      </c>
      <c r="J51" s="3">
        <v>2.0</v>
      </c>
      <c r="K51" s="9">
        <f t="shared" si="4"/>
        <v>0.4266428623</v>
      </c>
      <c r="M51" s="3">
        <v>1.0</v>
      </c>
      <c r="N51" s="9">
        <f t="shared" si="5"/>
        <v>-0.7288374909</v>
      </c>
      <c r="P51" s="3">
        <v>1.0</v>
      </c>
      <c r="Q51" s="9">
        <f t="shared" si="6"/>
        <v>-1.237352729</v>
      </c>
      <c r="S51" s="3">
        <v>2.0</v>
      </c>
      <c r="T51" s="9">
        <f t="shared" si="7"/>
        <v>0.5084133488</v>
      </c>
      <c r="V51" s="3">
        <v>2.0</v>
      </c>
      <c r="W51" s="9">
        <f t="shared" si="8"/>
        <v>0.4371121109</v>
      </c>
      <c r="Y51" s="3">
        <v>2.0</v>
      </c>
      <c r="Z51" s="9">
        <f t="shared" si="9"/>
        <v>0.792151655</v>
      </c>
      <c r="AB51" s="3">
        <v>2.0</v>
      </c>
      <c r="AC51" s="9">
        <f t="shared" si="10"/>
        <v>0.4883150754</v>
      </c>
      <c r="AE51" s="3">
        <v>2.0</v>
      </c>
      <c r="AF51" s="9">
        <f t="shared" si="11"/>
        <v>0.7082353027</v>
      </c>
      <c r="AH51" s="3">
        <v>2.0</v>
      </c>
      <c r="AI51" s="9">
        <f t="shared" si="12"/>
        <v>0.3836565569</v>
      </c>
      <c r="AK51" s="3">
        <v>2.0</v>
      </c>
      <c r="AL51" s="9">
        <f t="shared" si="13"/>
        <v>0.3613020954</v>
      </c>
      <c r="AN51" s="3">
        <v>0.8</v>
      </c>
      <c r="AO51" s="9">
        <f t="shared" si="14"/>
        <v>-0.5306748758</v>
      </c>
      <c r="AQ51" s="3">
        <v>95.0</v>
      </c>
      <c r="AR51" s="9">
        <f t="shared" si="15"/>
        <v>-0.2288252364</v>
      </c>
      <c r="AT51" s="3">
        <v>46.0</v>
      </c>
      <c r="AU51" s="9">
        <f t="shared" si="16"/>
        <v>-0.4523393677</v>
      </c>
      <c r="AW51" s="3">
        <v>3.8</v>
      </c>
      <c r="AX51" s="9">
        <f t="shared" si="17"/>
        <v>-0.01145492202</v>
      </c>
      <c r="AZ51" s="3">
        <v>100.0</v>
      </c>
      <c r="BA51" s="9">
        <f t="shared" si="18"/>
        <v>2.090086607</v>
      </c>
      <c r="BC51" s="3">
        <v>1.0</v>
      </c>
      <c r="BD51" s="9">
        <f t="shared" si="19"/>
        <v>-0.9045531045</v>
      </c>
      <c r="BF51" s="3">
        <v>2.0</v>
      </c>
      <c r="BG51" s="9">
        <f t="shared" si="20"/>
        <v>-2.416840968</v>
      </c>
    </row>
    <row r="52" ht="15.75" customHeight="1">
      <c r="A52" s="3">
        <v>27.0</v>
      </c>
      <c r="B52" s="9">
        <f t="shared" si="1"/>
        <v>-1.130044363</v>
      </c>
      <c r="D52" s="3">
        <v>1.0</v>
      </c>
      <c r="E52" s="9">
        <f t="shared" si="2"/>
        <v>-0.3381793636</v>
      </c>
      <c r="G52" s="3">
        <v>2.0</v>
      </c>
      <c r="H52" s="9">
        <f t="shared" si="3"/>
        <v>0.9776598087</v>
      </c>
      <c r="J52" s="3">
        <v>2.0</v>
      </c>
      <c r="K52" s="9">
        <f t="shared" si="4"/>
        <v>0.4266428623</v>
      </c>
      <c r="M52" s="3">
        <v>2.0</v>
      </c>
      <c r="N52" s="9">
        <f t="shared" si="5"/>
        <v>1.363196048</v>
      </c>
      <c r="P52" s="3">
        <v>2.0</v>
      </c>
      <c r="Q52" s="9">
        <f t="shared" si="6"/>
        <v>0.8029629414</v>
      </c>
      <c r="S52" s="3">
        <v>2.0</v>
      </c>
      <c r="T52" s="9">
        <f t="shared" si="7"/>
        <v>0.5084133488</v>
      </c>
      <c r="V52" s="3">
        <v>2.0</v>
      </c>
      <c r="W52" s="9">
        <f t="shared" si="8"/>
        <v>0.4371121109</v>
      </c>
      <c r="Y52" s="3">
        <v>2.0</v>
      </c>
      <c r="Z52" s="9">
        <f t="shared" si="9"/>
        <v>0.792151655</v>
      </c>
      <c r="AB52" s="3">
        <v>2.0</v>
      </c>
      <c r="AC52" s="9">
        <f t="shared" si="10"/>
        <v>0.4883150754</v>
      </c>
      <c r="AE52" s="3">
        <v>2.0</v>
      </c>
      <c r="AF52" s="9">
        <f t="shared" si="11"/>
        <v>0.7082353027</v>
      </c>
      <c r="AH52" s="3">
        <v>2.0</v>
      </c>
      <c r="AI52" s="9">
        <f t="shared" si="12"/>
        <v>0.3836565569</v>
      </c>
      <c r="AK52" s="3">
        <v>2.0</v>
      </c>
      <c r="AL52" s="9">
        <f t="shared" si="13"/>
        <v>0.3613020954</v>
      </c>
      <c r="AN52" s="3">
        <v>0.8</v>
      </c>
      <c r="AO52" s="9">
        <f t="shared" si="14"/>
        <v>-0.5306748758</v>
      </c>
      <c r="AQ52" s="4">
        <v>101.314</v>
      </c>
      <c r="AR52" s="9">
        <f t="shared" si="15"/>
        <v>-0.09330259179</v>
      </c>
      <c r="AT52" s="3">
        <v>38.0</v>
      </c>
      <c r="AU52" s="9">
        <f t="shared" si="16"/>
        <v>-0.5427410148</v>
      </c>
      <c r="AW52" s="3">
        <v>4.2</v>
      </c>
      <c r="AX52" s="9">
        <f t="shared" si="17"/>
        <v>0.6237912007</v>
      </c>
      <c r="AZ52" s="4">
        <v>66.571</v>
      </c>
      <c r="BA52" s="9">
        <f t="shared" si="18"/>
        <v>0.2606517345</v>
      </c>
      <c r="BC52" s="3">
        <v>1.0</v>
      </c>
      <c r="BD52" s="9">
        <f t="shared" si="19"/>
        <v>-0.9045531045</v>
      </c>
      <c r="BF52" s="3">
        <v>2.0</v>
      </c>
      <c r="BG52" s="9">
        <f t="shared" si="20"/>
        <v>-2.416840968</v>
      </c>
    </row>
    <row r="53" ht="15.75" customHeight="1">
      <c r="A53" s="3">
        <v>27.0</v>
      </c>
      <c r="B53" s="9">
        <f t="shared" si="1"/>
        <v>-1.130044363</v>
      </c>
      <c r="D53" s="3">
        <v>1.0</v>
      </c>
      <c r="E53" s="9">
        <f t="shared" si="2"/>
        <v>-0.3381793636</v>
      </c>
      <c r="G53" s="3">
        <v>1.0</v>
      </c>
      <c r="H53" s="9">
        <f t="shared" si="3"/>
        <v>-1.016251643</v>
      </c>
      <c r="J53" s="3">
        <v>2.0</v>
      </c>
      <c r="K53" s="9">
        <f t="shared" si="4"/>
        <v>0.4266428623</v>
      </c>
      <c r="M53" s="3">
        <v>1.0</v>
      </c>
      <c r="N53" s="9">
        <f t="shared" si="5"/>
        <v>-0.7288374909</v>
      </c>
      <c r="P53" s="3">
        <v>2.0</v>
      </c>
      <c r="Q53" s="9">
        <f t="shared" si="6"/>
        <v>0.8029629414</v>
      </c>
      <c r="S53" s="3">
        <v>2.0</v>
      </c>
      <c r="T53" s="9">
        <f t="shared" si="7"/>
        <v>0.5084133488</v>
      </c>
      <c r="V53" s="3">
        <v>2.0</v>
      </c>
      <c r="W53" s="9">
        <f t="shared" si="8"/>
        <v>0.4371121109</v>
      </c>
      <c r="Y53" s="3">
        <v>1.0</v>
      </c>
      <c r="Z53" s="9">
        <f t="shared" si="9"/>
        <v>-1.25424012</v>
      </c>
      <c r="AB53" s="3">
        <v>2.0</v>
      </c>
      <c r="AC53" s="9">
        <f t="shared" si="10"/>
        <v>0.4883150754</v>
      </c>
      <c r="AE53" s="3">
        <v>2.0</v>
      </c>
      <c r="AF53" s="9">
        <f t="shared" si="11"/>
        <v>0.7082353027</v>
      </c>
      <c r="AH53" s="3">
        <v>2.0</v>
      </c>
      <c r="AI53" s="9">
        <f t="shared" si="12"/>
        <v>0.3836565569</v>
      </c>
      <c r="AK53" s="3">
        <v>2.0</v>
      </c>
      <c r="AL53" s="9">
        <f t="shared" si="13"/>
        <v>0.3613020954</v>
      </c>
      <c r="AN53" s="3">
        <v>2.4</v>
      </c>
      <c r="AO53" s="9">
        <f t="shared" si="14"/>
        <v>0.807206279</v>
      </c>
      <c r="AQ53" s="3">
        <v>168.0</v>
      </c>
      <c r="AR53" s="9">
        <f t="shared" si="15"/>
        <v>1.338034608</v>
      </c>
      <c r="AT53" s="3">
        <v>227.0</v>
      </c>
      <c r="AU53" s="9">
        <f t="shared" si="16"/>
        <v>1.592997897</v>
      </c>
      <c r="AW53" s="3">
        <v>3.0</v>
      </c>
      <c r="AX53" s="9">
        <f t="shared" si="17"/>
        <v>-1.281947167</v>
      </c>
      <c r="AZ53" s="3">
        <v>66.0</v>
      </c>
      <c r="BA53" s="9">
        <f t="shared" si="18"/>
        <v>0.2294031984</v>
      </c>
      <c r="BC53" s="3">
        <v>2.0</v>
      </c>
      <c r="BD53" s="9">
        <f t="shared" si="19"/>
        <v>1.098385913</v>
      </c>
      <c r="BF53" s="3">
        <v>2.0</v>
      </c>
      <c r="BG53" s="9">
        <f t="shared" si="20"/>
        <v>-2.416840968</v>
      </c>
    </row>
    <row r="54" ht="15.75" customHeight="1">
      <c r="A54" s="3">
        <v>28.0</v>
      </c>
      <c r="B54" s="9">
        <f t="shared" si="1"/>
        <v>-1.050463774</v>
      </c>
      <c r="D54" s="3">
        <v>1.0</v>
      </c>
      <c r="E54" s="9">
        <f t="shared" si="2"/>
        <v>-0.3381793636</v>
      </c>
      <c r="G54" s="3">
        <v>2.0</v>
      </c>
      <c r="H54" s="9">
        <f t="shared" si="3"/>
        <v>0.9776598087</v>
      </c>
      <c r="J54" s="3">
        <v>2.0</v>
      </c>
      <c r="K54" s="9">
        <f t="shared" si="4"/>
        <v>0.4266428623</v>
      </c>
      <c r="M54" s="3">
        <v>1.0</v>
      </c>
      <c r="N54" s="9">
        <f t="shared" si="5"/>
        <v>-0.7288374909</v>
      </c>
      <c r="P54" s="3">
        <v>1.0</v>
      </c>
      <c r="Q54" s="9">
        <f t="shared" si="6"/>
        <v>-1.237352729</v>
      </c>
      <c r="S54" s="3">
        <v>2.0</v>
      </c>
      <c r="T54" s="9">
        <f t="shared" si="7"/>
        <v>0.5084133488</v>
      </c>
      <c r="V54" s="3">
        <v>2.0</v>
      </c>
      <c r="W54" s="9">
        <f t="shared" si="8"/>
        <v>0.4371121109</v>
      </c>
      <c r="Y54" s="3">
        <v>2.0</v>
      </c>
      <c r="Z54" s="9">
        <f t="shared" si="9"/>
        <v>0.792151655</v>
      </c>
      <c r="AB54" s="3">
        <v>2.0</v>
      </c>
      <c r="AC54" s="9">
        <f t="shared" si="10"/>
        <v>0.4883150754</v>
      </c>
      <c r="AE54" s="3">
        <v>2.0</v>
      </c>
      <c r="AF54" s="9">
        <f t="shared" si="11"/>
        <v>0.7082353027</v>
      </c>
      <c r="AH54" s="3">
        <v>2.0</v>
      </c>
      <c r="AI54" s="9">
        <f t="shared" si="12"/>
        <v>0.3836565569</v>
      </c>
      <c r="AK54" s="3">
        <v>2.0</v>
      </c>
      <c r="AL54" s="9">
        <f t="shared" si="13"/>
        <v>0.3613020954</v>
      </c>
      <c r="AN54" s="3">
        <v>0.7</v>
      </c>
      <c r="AO54" s="9">
        <f t="shared" si="14"/>
        <v>-0.614292448</v>
      </c>
      <c r="AQ54" s="3">
        <v>74.0</v>
      </c>
      <c r="AR54" s="9">
        <f t="shared" si="15"/>
        <v>-0.6795657396</v>
      </c>
      <c r="AT54" s="3">
        <v>110.0</v>
      </c>
      <c r="AU54" s="9">
        <f t="shared" si="16"/>
        <v>0.2708738087</v>
      </c>
      <c r="AW54" s="3">
        <v>4.4</v>
      </c>
      <c r="AX54" s="9">
        <f t="shared" si="17"/>
        <v>0.9414142621</v>
      </c>
      <c r="AZ54" s="4">
        <v>66.571</v>
      </c>
      <c r="BA54" s="9">
        <f t="shared" si="18"/>
        <v>0.2606517345</v>
      </c>
      <c r="BC54" s="3">
        <v>1.0</v>
      </c>
      <c r="BD54" s="9">
        <f t="shared" si="19"/>
        <v>-0.9045531045</v>
      </c>
      <c r="BF54" s="3">
        <v>2.0</v>
      </c>
      <c r="BG54" s="9">
        <f t="shared" si="20"/>
        <v>-2.416840968</v>
      </c>
    </row>
    <row r="55" ht="15.75" customHeight="1">
      <c r="A55" s="3">
        <v>28.0</v>
      </c>
      <c r="B55" s="9">
        <f t="shared" si="1"/>
        <v>-1.050463774</v>
      </c>
      <c r="D55" s="3">
        <v>2.0</v>
      </c>
      <c r="E55" s="9">
        <f t="shared" si="2"/>
        <v>2.937933221</v>
      </c>
      <c r="G55" s="3">
        <v>2.0</v>
      </c>
      <c r="H55" s="9">
        <f t="shared" si="3"/>
        <v>0.9776598087</v>
      </c>
      <c r="J55" s="3">
        <v>2.0</v>
      </c>
      <c r="K55" s="9">
        <f t="shared" si="4"/>
        <v>0.4266428623</v>
      </c>
      <c r="M55" s="3">
        <v>1.0</v>
      </c>
      <c r="N55" s="9">
        <f t="shared" si="5"/>
        <v>-0.7288374909</v>
      </c>
      <c r="P55" s="3">
        <v>1.0</v>
      </c>
      <c r="Q55" s="9">
        <f t="shared" si="6"/>
        <v>-1.237352729</v>
      </c>
      <c r="S55" s="3">
        <v>2.0</v>
      </c>
      <c r="T55" s="9">
        <f t="shared" si="7"/>
        <v>0.5084133488</v>
      </c>
      <c r="V55" s="3">
        <v>2.0</v>
      </c>
      <c r="W55" s="9">
        <f t="shared" si="8"/>
        <v>0.4371121109</v>
      </c>
      <c r="Y55" s="3">
        <v>1.0</v>
      </c>
      <c r="Z55" s="9">
        <f t="shared" si="9"/>
        <v>-1.25424012</v>
      </c>
      <c r="AB55" s="3">
        <v>2.0</v>
      </c>
      <c r="AC55" s="9">
        <f t="shared" si="10"/>
        <v>0.4883150754</v>
      </c>
      <c r="AE55" s="3">
        <v>2.0</v>
      </c>
      <c r="AF55" s="9">
        <f t="shared" si="11"/>
        <v>0.7082353027</v>
      </c>
      <c r="AH55" s="3">
        <v>2.0</v>
      </c>
      <c r="AI55" s="9">
        <f t="shared" si="12"/>
        <v>0.3836565569</v>
      </c>
      <c r="AK55" s="3">
        <v>2.0</v>
      </c>
      <c r="AL55" s="9">
        <f t="shared" si="13"/>
        <v>0.3613020954</v>
      </c>
      <c r="AN55" s="3">
        <v>1.8</v>
      </c>
      <c r="AO55" s="9">
        <f t="shared" si="14"/>
        <v>0.305500846</v>
      </c>
      <c r="AQ55" s="3">
        <v>191.0</v>
      </c>
      <c r="AR55" s="9">
        <f t="shared" si="15"/>
        <v>1.831702778</v>
      </c>
      <c r="AT55" s="3">
        <v>420.0</v>
      </c>
      <c r="AU55" s="9">
        <f t="shared" si="16"/>
        <v>3.773937632</v>
      </c>
      <c r="AW55" s="3">
        <v>3.3</v>
      </c>
      <c r="AX55" s="9">
        <f t="shared" si="17"/>
        <v>-0.8055125754</v>
      </c>
      <c r="AZ55" s="3">
        <v>46.0</v>
      </c>
      <c r="BA55" s="9">
        <f t="shared" si="18"/>
        <v>-0.8651164535</v>
      </c>
      <c r="BC55" s="3">
        <v>1.0</v>
      </c>
      <c r="BD55" s="9">
        <f t="shared" si="19"/>
        <v>-0.9045531045</v>
      </c>
      <c r="BF55" s="3">
        <v>2.0</v>
      </c>
      <c r="BG55" s="9">
        <f t="shared" si="20"/>
        <v>-2.416840968</v>
      </c>
    </row>
    <row r="56" ht="15.75" customHeight="1">
      <c r="A56" s="3">
        <v>28.0</v>
      </c>
      <c r="B56" s="9">
        <f t="shared" si="1"/>
        <v>-1.050463774</v>
      </c>
      <c r="D56" s="3">
        <v>1.0</v>
      </c>
      <c r="E56" s="9">
        <f t="shared" si="2"/>
        <v>-0.3381793636</v>
      </c>
      <c r="G56" s="3">
        <v>2.0</v>
      </c>
      <c r="H56" s="9">
        <f t="shared" si="3"/>
        <v>0.9776598087</v>
      </c>
      <c r="J56" s="3">
        <v>2.0</v>
      </c>
      <c r="K56" s="9">
        <f t="shared" si="4"/>
        <v>0.4266428623</v>
      </c>
      <c r="M56" s="3">
        <v>2.0</v>
      </c>
      <c r="N56" s="9">
        <f t="shared" si="5"/>
        <v>1.363196048</v>
      </c>
      <c r="P56" s="3">
        <v>2.0</v>
      </c>
      <c r="Q56" s="9">
        <f t="shared" si="6"/>
        <v>0.8029629414</v>
      </c>
      <c r="S56" s="3">
        <v>2.0</v>
      </c>
      <c r="T56" s="9">
        <f t="shared" si="7"/>
        <v>0.5084133488</v>
      </c>
      <c r="V56" s="3">
        <v>2.0</v>
      </c>
      <c r="W56" s="9">
        <f t="shared" si="8"/>
        <v>0.4371121109</v>
      </c>
      <c r="Y56" s="3">
        <v>2.0</v>
      </c>
      <c r="Z56" s="9">
        <f t="shared" si="9"/>
        <v>0.792151655</v>
      </c>
      <c r="AB56" s="3">
        <v>2.0</v>
      </c>
      <c r="AC56" s="9">
        <f t="shared" si="10"/>
        <v>0.4883150754</v>
      </c>
      <c r="AE56" s="3">
        <v>2.0</v>
      </c>
      <c r="AF56" s="9">
        <f t="shared" si="11"/>
        <v>0.7082353027</v>
      </c>
      <c r="AH56" s="3">
        <v>2.0</v>
      </c>
      <c r="AI56" s="9">
        <f t="shared" si="12"/>
        <v>0.3836565569</v>
      </c>
      <c r="AK56" s="3">
        <v>2.0</v>
      </c>
      <c r="AL56" s="9">
        <f t="shared" si="13"/>
        <v>0.3613020954</v>
      </c>
      <c r="AN56" s="3">
        <v>0.7</v>
      </c>
      <c r="AO56" s="9">
        <f t="shared" si="14"/>
        <v>-0.614292448</v>
      </c>
      <c r="AQ56" s="3">
        <v>85.0</v>
      </c>
      <c r="AR56" s="9">
        <f t="shared" si="15"/>
        <v>-0.4434635713</v>
      </c>
      <c r="AT56" s="3">
        <v>31.0</v>
      </c>
      <c r="AU56" s="9">
        <f t="shared" si="16"/>
        <v>-0.6218424559</v>
      </c>
      <c r="AW56" s="3">
        <v>4.9</v>
      </c>
      <c r="AX56" s="9">
        <f t="shared" si="17"/>
        <v>1.735471915</v>
      </c>
      <c r="AZ56" s="4">
        <v>66.571</v>
      </c>
      <c r="BA56" s="9">
        <f t="shared" si="18"/>
        <v>0.2606517345</v>
      </c>
      <c r="BC56" s="3">
        <v>1.0</v>
      </c>
      <c r="BD56" s="9">
        <f t="shared" si="19"/>
        <v>-0.9045531045</v>
      </c>
      <c r="BF56" s="3">
        <v>2.0</v>
      </c>
      <c r="BG56" s="9">
        <f t="shared" si="20"/>
        <v>-2.416840968</v>
      </c>
    </row>
    <row r="57" ht="15.75" customHeight="1">
      <c r="A57" s="3">
        <v>28.0</v>
      </c>
      <c r="B57" s="9">
        <f t="shared" si="1"/>
        <v>-1.050463774</v>
      </c>
      <c r="D57" s="3">
        <v>1.0</v>
      </c>
      <c r="E57" s="9">
        <f t="shared" si="2"/>
        <v>-0.3381793636</v>
      </c>
      <c r="G57" s="3">
        <v>1.0</v>
      </c>
      <c r="H57" s="9">
        <f t="shared" si="3"/>
        <v>-1.016251643</v>
      </c>
      <c r="J57" s="3">
        <v>2.0</v>
      </c>
      <c r="K57" s="9">
        <f t="shared" si="4"/>
        <v>0.4266428623</v>
      </c>
      <c r="M57" s="3">
        <v>1.0</v>
      </c>
      <c r="N57" s="9">
        <f t="shared" si="5"/>
        <v>-0.7288374909</v>
      </c>
      <c r="P57" s="3">
        <v>1.0</v>
      </c>
      <c r="Q57" s="9">
        <f t="shared" si="6"/>
        <v>-1.237352729</v>
      </c>
      <c r="S57" s="3">
        <v>1.0</v>
      </c>
      <c r="T57" s="9">
        <f t="shared" si="7"/>
        <v>-1.954213809</v>
      </c>
      <c r="V57" s="3">
        <v>2.0</v>
      </c>
      <c r="W57" s="9">
        <f t="shared" si="8"/>
        <v>0.4371121109</v>
      </c>
      <c r="Y57" s="3">
        <v>1.0</v>
      </c>
      <c r="Z57" s="9">
        <f t="shared" si="9"/>
        <v>-1.25424012</v>
      </c>
      <c r="AB57" s="3">
        <v>2.0</v>
      </c>
      <c r="AC57" s="9">
        <f t="shared" si="10"/>
        <v>0.4883150754</v>
      </c>
      <c r="AE57" s="3">
        <v>2.0</v>
      </c>
      <c r="AF57" s="9">
        <f t="shared" si="11"/>
        <v>0.7082353027</v>
      </c>
      <c r="AH57" s="3">
        <v>2.0</v>
      </c>
      <c r="AI57" s="9">
        <f t="shared" si="12"/>
        <v>0.3836565569</v>
      </c>
      <c r="AK57" s="3">
        <v>2.0</v>
      </c>
      <c r="AL57" s="9">
        <f t="shared" si="13"/>
        <v>0.3613020954</v>
      </c>
      <c r="AN57" s="3">
        <v>1.6</v>
      </c>
      <c r="AO57" s="9">
        <f t="shared" si="14"/>
        <v>0.1382657016</v>
      </c>
      <c r="AQ57" s="3">
        <v>44.0</v>
      </c>
      <c r="AR57" s="9">
        <f t="shared" si="15"/>
        <v>-1.323480744</v>
      </c>
      <c r="AT57" s="3">
        <v>123.0</v>
      </c>
      <c r="AU57" s="9">
        <f t="shared" si="16"/>
        <v>0.4177764851</v>
      </c>
      <c r="AW57" s="3">
        <v>4.0</v>
      </c>
      <c r="AX57" s="9">
        <f t="shared" si="17"/>
        <v>0.3061681393</v>
      </c>
      <c r="AZ57" s="3">
        <v>46.0</v>
      </c>
      <c r="BA57" s="9">
        <f t="shared" si="18"/>
        <v>-0.8651164535</v>
      </c>
      <c r="BC57" s="3">
        <v>1.0</v>
      </c>
      <c r="BD57" s="9">
        <f t="shared" si="19"/>
        <v>-0.9045531045</v>
      </c>
      <c r="BF57" s="3">
        <v>2.0</v>
      </c>
      <c r="BG57" s="9">
        <f t="shared" si="20"/>
        <v>-2.416840968</v>
      </c>
    </row>
    <row r="58" ht="15.75" customHeight="1">
      <c r="A58" s="3">
        <v>28.0</v>
      </c>
      <c r="B58" s="9">
        <f t="shared" si="1"/>
        <v>-1.050463774</v>
      </c>
      <c r="D58" s="3">
        <v>1.0</v>
      </c>
      <c r="E58" s="9">
        <f t="shared" si="2"/>
        <v>-0.3381793636</v>
      </c>
      <c r="G58" s="3">
        <v>2.0</v>
      </c>
      <c r="H58" s="9">
        <f t="shared" si="3"/>
        <v>0.9776598087</v>
      </c>
      <c r="J58" s="3">
        <v>2.0</v>
      </c>
      <c r="K58" s="9">
        <f t="shared" si="4"/>
        <v>0.4266428623</v>
      </c>
      <c r="M58" s="3">
        <v>1.0</v>
      </c>
      <c r="N58" s="9">
        <f t="shared" si="5"/>
        <v>-0.7288374909</v>
      </c>
      <c r="P58" s="3">
        <v>1.0</v>
      </c>
      <c r="Q58" s="9">
        <f t="shared" si="6"/>
        <v>-1.237352729</v>
      </c>
      <c r="S58" s="3">
        <v>1.0</v>
      </c>
      <c r="T58" s="9">
        <f t="shared" si="7"/>
        <v>-1.954213809</v>
      </c>
      <c r="V58" s="4">
        <v>2.0</v>
      </c>
      <c r="W58" s="9">
        <f t="shared" si="8"/>
        <v>0.4371121109</v>
      </c>
      <c r="Y58" s="4">
        <v>2.0</v>
      </c>
      <c r="Z58" s="9">
        <f t="shared" si="9"/>
        <v>0.792151655</v>
      </c>
      <c r="AB58" s="3">
        <v>2.0</v>
      </c>
      <c r="AC58" s="9">
        <f t="shared" si="10"/>
        <v>0.4883150754</v>
      </c>
      <c r="AE58" s="3">
        <v>1.0</v>
      </c>
      <c r="AF58" s="9">
        <f t="shared" si="11"/>
        <v>-1.402850696</v>
      </c>
      <c r="AH58" s="3">
        <v>1.0</v>
      </c>
      <c r="AI58" s="9">
        <f t="shared" si="12"/>
        <v>-2.589681759</v>
      </c>
      <c r="AK58" s="3">
        <v>2.0</v>
      </c>
      <c r="AL58" s="9">
        <f t="shared" si="13"/>
        <v>0.3613020954</v>
      </c>
      <c r="AN58" s="3">
        <v>1.0</v>
      </c>
      <c r="AO58" s="9">
        <f t="shared" si="14"/>
        <v>-0.3634397315</v>
      </c>
      <c r="AQ58" s="4">
        <v>101.314</v>
      </c>
      <c r="AR58" s="9">
        <f t="shared" si="15"/>
        <v>-0.09330259179</v>
      </c>
      <c r="AT58" s="3">
        <v>20.0</v>
      </c>
      <c r="AU58" s="9">
        <f t="shared" si="16"/>
        <v>-0.7461447206</v>
      </c>
      <c r="AW58" s="3">
        <v>4.0</v>
      </c>
      <c r="AX58" s="9">
        <f t="shared" si="17"/>
        <v>0.3061681393</v>
      </c>
      <c r="AZ58" s="4">
        <v>66.571</v>
      </c>
      <c r="BA58" s="9">
        <f t="shared" si="18"/>
        <v>0.2606517345</v>
      </c>
      <c r="BC58" s="3">
        <v>2.0</v>
      </c>
      <c r="BD58" s="9">
        <f t="shared" si="19"/>
        <v>1.098385913</v>
      </c>
      <c r="BF58" s="3">
        <v>2.0</v>
      </c>
      <c r="BG58" s="9">
        <f t="shared" si="20"/>
        <v>-2.416840968</v>
      </c>
    </row>
    <row r="59" ht="15.75" customHeight="1">
      <c r="A59" s="3">
        <v>30.0</v>
      </c>
      <c r="B59" s="9">
        <f t="shared" si="1"/>
        <v>-0.8913025965</v>
      </c>
      <c r="D59" s="3">
        <v>2.0</v>
      </c>
      <c r="E59" s="9">
        <f t="shared" si="2"/>
        <v>2.937933221</v>
      </c>
      <c r="G59" s="3">
        <v>1.0</v>
      </c>
      <c r="H59" s="9">
        <f t="shared" si="3"/>
        <v>-1.016251643</v>
      </c>
      <c r="J59" s="3">
        <v>2.0</v>
      </c>
      <c r="K59" s="9">
        <f t="shared" si="4"/>
        <v>0.4266428623</v>
      </c>
      <c r="M59" s="3">
        <v>2.0</v>
      </c>
      <c r="N59" s="9">
        <f t="shared" si="5"/>
        <v>1.363196048</v>
      </c>
      <c r="P59" s="3">
        <v>2.0</v>
      </c>
      <c r="Q59" s="9">
        <f t="shared" si="6"/>
        <v>0.8029629414</v>
      </c>
      <c r="S59" s="3">
        <v>2.0</v>
      </c>
      <c r="T59" s="9">
        <f t="shared" si="7"/>
        <v>0.5084133488</v>
      </c>
      <c r="V59" s="3">
        <v>1.0</v>
      </c>
      <c r="W59" s="9">
        <f t="shared" si="8"/>
        <v>-2.272982977</v>
      </c>
      <c r="Y59" s="3">
        <v>2.0</v>
      </c>
      <c r="Z59" s="9">
        <f t="shared" si="9"/>
        <v>0.792151655</v>
      </c>
      <c r="AB59" s="3">
        <v>2.0</v>
      </c>
      <c r="AC59" s="9">
        <f t="shared" si="10"/>
        <v>0.4883150754</v>
      </c>
      <c r="AE59" s="3">
        <v>2.0</v>
      </c>
      <c r="AF59" s="9">
        <f t="shared" si="11"/>
        <v>0.7082353027</v>
      </c>
      <c r="AH59" s="3">
        <v>2.0</v>
      </c>
      <c r="AI59" s="9">
        <f t="shared" si="12"/>
        <v>0.3836565569</v>
      </c>
      <c r="AK59" s="3">
        <v>2.0</v>
      </c>
      <c r="AL59" s="9">
        <f t="shared" si="13"/>
        <v>0.3613020954</v>
      </c>
      <c r="AN59" s="3">
        <v>1.0</v>
      </c>
      <c r="AO59" s="9">
        <f t="shared" si="14"/>
        <v>-0.3634397315</v>
      </c>
      <c r="AQ59" s="3">
        <v>85.0</v>
      </c>
      <c r="AR59" s="9">
        <f t="shared" si="15"/>
        <v>-0.4434635713</v>
      </c>
      <c r="AT59" s="3">
        <v>18.0</v>
      </c>
      <c r="AU59" s="9">
        <f t="shared" si="16"/>
        <v>-0.7687451324</v>
      </c>
      <c r="AW59" s="3">
        <v>4.0</v>
      </c>
      <c r="AX59" s="9">
        <f t="shared" si="17"/>
        <v>0.3061681393</v>
      </c>
      <c r="AZ59" s="4">
        <v>66.571</v>
      </c>
      <c r="BA59" s="9">
        <f t="shared" si="18"/>
        <v>0.2606517345</v>
      </c>
      <c r="BC59" s="3">
        <v>1.0</v>
      </c>
      <c r="BD59" s="9">
        <f t="shared" si="19"/>
        <v>-0.9045531045</v>
      </c>
      <c r="BF59" s="3">
        <v>2.0</v>
      </c>
      <c r="BG59" s="9">
        <f t="shared" si="20"/>
        <v>-2.416840968</v>
      </c>
    </row>
    <row r="60" ht="15.75" customHeight="1">
      <c r="A60" s="3">
        <v>30.0</v>
      </c>
      <c r="B60" s="9">
        <f t="shared" si="1"/>
        <v>-0.8913025965</v>
      </c>
      <c r="D60" s="3">
        <v>1.0</v>
      </c>
      <c r="E60" s="9">
        <f t="shared" si="2"/>
        <v>-0.3381793636</v>
      </c>
      <c r="G60" s="3">
        <v>2.0</v>
      </c>
      <c r="H60" s="9">
        <f t="shared" si="3"/>
        <v>0.9776598087</v>
      </c>
      <c r="J60" s="3">
        <v>2.0</v>
      </c>
      <c r="K60" s="9">
        <f t="shared" si="4"/>
        <v>0.4266428623</v>
      </c>
      <c r="M60" s="3">
        <v>2.0</v>
      </c>
      <c r="N60" s="9">
        <f t="shared" si="5"/>
        <v>1.363196048</v>
      </c>
      <c r="P60" s="3">
        <v>2.0</v>
      </c>
      <c r="Q60" s="9">
        <f t="shared" si="6"/>
        <v>0.8029629414</v>
      </c>
      <c r="S60" s="3">
        <v>2.0</v>
      </c>
      <c r="T60" s="9">
        <f t="shared" si="7"/>
        <v>0.5084133488</v>
      </c>
      <c r="V60" s="3">
        <v>2.0</v>
      </c>
      <c r="W60" s="9">
        <f t="shared" si="8"/>
        <v>0.4371121109</v>
      </c>
      <c r="Y60" s="3">
        <v>2.0</v>
      </c>
      <c r="Z60" s="9">
        <f t="shared" si="9"/>
        <v>0.792151655</v>
      </c>
      <c r="AB60" s="3">
        <v>2.0</v>
      </c>
      <c r="AC60" s="9">
        <f t="shared" si="10"/>
        <v>0.4883150754</v>
      </c>
      <c r="AE60" s="3">
        <v>2.0</v>
      </c>
      <c r="AF60" s="9">
        <f t="shared" si="11"/>
        <v>0.7082353027</v>
      </c>
      <c r="AH60" s="3">
        <v>2.0</v>
      </c>
      <c r="AI60" s="9">
        <f t="shared" si="12"/>
        <v>0.3836565569</v>
      </c>
      <c r="AK60" s="3">
        <v>2.0</v>
      </c>
      <c r="AL60" s="9">
        <f t="shared" si="13"/>
        <v>0.3613020954</v>
      </c>
      <c r="AN60" s="3">
        <v>1.0</v>
      </c>
      <c r="AO60" s="9">
        <f t="shared" si="14"/>
        <v>-0.3634397315</v>
      </c>
      <c r="AQ60" s="4">
        <v>101.314</v>
      </c>
      <c r="AR60" s="9">
        <f t="shared" si="15"/>
        <v>-0.09330259179</v>
      </c>
      <c r="AT60" s="3">
        <v>120.0</v>
      </c>
      <c r="AU60" s="9">
        <f t="shared" si="16"/>
        <v>0.3838758675</v>
      </c>
      <c r="AW60" s="3">
        <v>3.9</v>
      </c>
      <c r="AX60" s="9">
        <f t="shared" si="17"/>
        <v>0.1473566087</v>
      </c>
      <c r="AZ60" s="4">
        <v>66.571</v>
      </c>
      <c r="BA60" s="9">
        <f t="shared" si="18"/>
        <v>0.2606517345</v>
      </c>
      <c r="BC60" s="3">
        <v>1.0</v>
      </c>
      <c r="BD60" s="9">
        <f t="shared" si="19"/>
        <v>-0.9045531045</v>
      </c>
      <c r="BF60" s="3">
        <v>2.0</v>
      </c>
      <c r="BG60" s="9">
        <f t="shared" si="20"/>
        <v>-2.416840968</v>
      </c>
    </row>
    <row r="61" ht="15.75" customHeight="1">
      <c r="A61" s="3">
        <v>30.0</v>
      </c>
      <c r="B61" s="9">
        <f t="shared" si="1"/>
        <v>-0.8913025965</v>
      </c>
      <c r="D61" s="3">
        <v>1.0</v>
      </c>
      <c r="E61" s="9">
        <f t="shared" si="2"/>
        <v>-0.3381793636</v>
      </c>
      <c r="G61" s="3">
        <v>2.0</v>
      </c>
      <c r="H61" s="9">
        <f t="shared" si="3"/>
        <v>0.9776598087</v>
      </c>
      <c r="J61" s="3">
        <v>2.0</v>
      </c>
      <c r="K61" s="9">
        <f t="shared" si="4"/>
        <v>0.4266428623</v>
      </c>
      <c r="M61" s="3">
        <v>1.0</v>
      </c>
      <c r="N61" s="9">
        <f t="shared" si="5"/>
        <v>-0.7288374909</v>
      </c>
      <c r="P61" s="3">
        <v>2.0</v>
      </c>
      <c r="Q61" s="9">
        <f t="shared" si="6"/>
        <v>0.8029629414</v>
      </c>
      <c r="S61" s="3">
        <v>2.0</v>
      </c>
      <c r="T61" s="9">
        <f t="shared" si="7"/>
        <v>0.5084133488</v>
      </c>
      <c r="V61" s="3">
        <v>2.0</v>
      </c>
      <c r="W61" s="9">
        <f t="shared" si="8"/>
        <v>0.4371121109</v>
      </c>
      <c r="Y61" s="3">
        <v>1.0</v>
      </c>
      <c r="Z61" s="9">
        <f t="shared" si="9"/>
        <v>-1.25424012</v>
      </c>
      <c r="AB61" s="3">
        <v>2.0</v>
      </c>
      <c r="AC61" s="9">
        <f t="shared" si="10"/>
        <v>0.4883150754</v>
      </c>
      <c r="AE61" s="3">
        <v>2.0</v>
      </c>
      <c r="AF61" s="9">
        <f t="shared" si="11"/>
        <v>0.7082353027</v>
      </c>
      <c r="AH61" s="3">
        <v>2.0</v>
      </c>
      <c r="AI61" s="9">
        <f t="shared" si="12"/>
        <v>0.3836565569</v>
      </c>
      <c r="AK61" s="3">
        <v>2.0</v>
      </c>
      <c r="AL61" s="9">
        <f t="shared" si="13"/>
        <v>0.3613020954</v>
      </c>
      <c r="AN61" s="3">
        <v>2.2</v>
      </c>
      <c r="AO61" s="9">
        <f t="shared" si="14"/>
        <v>0.6399711347</v>
      </c>
      <c r="AQ61" s="3">
        <v>57.0</v>
      </c>
      <c r="AR61" s="9">
        <f t="shared" si="15"/>
        <v>-1.044450909</v>
      </c>
      <c r="AT61" s="3">
        <v>144.0</v>
      </c>
      <c r="AU61" s="9">
        <f t="shared" si="16"/>
        <v>0.6550808086</v>
      </c>
      <c r="AW61" s="3">
        <v>4.9</v>
      </c>
      <c r="AX61" s="9">
        <f t="shared" si="17"/>
        <v>1.735471915</v>
      </c>
      <c r="AZ61" s="3">
        <v>78.0</v>
      </c>
      <c r="BA61" s="9">
        <f t="shared" si="18"/>
        <v>0.8861149896</v>
      </c>
      <c r="BC61" s="3">
        <v>1.0</v>
      </c>
      <c r="BD61" s="9">
        <f t="shared" si="19"/>
        <v>-0.9045531045</v>
      </c>
      <c r="BF61" s="3">
        <v>2.0</v>
      </c>
      <c r="BG61" s="9">
        <f t="shared" si="20"/>
        <v>-2.416840968</v>
      </c>
    </row>
    <row r="62" ht="15.75" customHeight="1">
      <c r="A62" s="3">
        <v>30.0</v>
      </c>
      <c r="B62" s="9">
        <f t="shared" si="1"/>
        <v>-0.8913025965</v>
      </c>
      <c r="D62" s="3">
        <v>1.0</v>
      </c>
      <c r="E62" s="9">
        <f t="shared" si="2"/>
        <v>-0.3381793636</v>
      </c>
      <c r="G62" s="3">
        <v>2.0</v>
      </c>
      <c r="H62" s="9">
        <f t="shared" si="3"/>
        <v>0.9776598087</v>
      </c>
      <c r="J62" s="3">
        <v>2.0</v>
      </c>
      <c r="K62" s="9">
        <f t="shared" si="4"/>
        <v>0.4266428623</v>
      </c>
      <c r="M62" s="3">
        <v>1.0</v>
      </c>
      <c r="N62" s="9">
        <f t="shared" si="5"/>
        <v>-0.7288374909</v>
      </c>
      <c r="P62" s="3">
        <v>2.0</v>
      </c>
      <c r="Q62" s="9">
        <f t="shared" si="6"/>
        <v>0.8029629414</v>
      </c>
      <c r="S62" s="3">
        <v>2.0</v>
      </c>
      <c r="T62" s="9">
        <f t="shared" si="7"/>
        <v>0.5084133488</v>
      </c>
      <c r="V62" s="3">
        <v>2.0</v>
      </c>
      <c r="W62" s="9">
        <f t="shared" si="8"/>
        <v>0.4371121109</v>
      </c>
      <c r="Y62" s="3">
        <v>2.0</v>
      </c>
      <c r="Z62" s="9">
        <f t="shared" si="9"/>
        <v>0.792151655</v>
      </c>
      <c r="AB62" s="3">
        <v>2.0</v>
      </c>
      <c r="AC62" s="9">
        <f t="shared" si="10"/>
        <v>0.4883150754</v>
      </c>
      <c r="AE62" s="3">
        <v>2.0</v>
      </c>
      <c r="AF62" s="9">
        <f t="shared" si="11"/>
        <v>0.7082353027</v>
      </c>
      <c r="AH62" s="3">
        <v>2.0</v>
      </c>
      <c r="AI62" s="9">
        <f t="shared" si="12"/>
        <v>0.3836565569</v>
      </c>
      <c r="AK62" s="3">
        <v>2.0</v>
      </c>
      <c r="AL62" s="9">
        <f t="shared" si="13"/>
        <v>0.3613020954</v>
      </c>
      <c r="AN62" s="3">
        <v>0.7</v>
      </c>
      <c r="AO62" s="9">
        <f t="shared" si="14"/>
        <v>-0.614292448</v>
      </c>
      <c r="AQ62" s="3">
        <v>50.0</v>
      </c>
      <c r="AR62" s="9">
        <f t="shared" si="15"/>
        <v>-1.194697743</v>
      </c>
      <c r="AT62" s="3">
        <v>78.0</v>
      </c>
      <c r="AU62" s="9">
        <f t="shared" si="16"/>
        <v>-0.09073277953</v>
      </c>
      <c r="AW62" s="3">
        <v>4.2</v>
      </c>
      <c r="AX62" s="9">
        <f t="shared" si="17"/>
        <v>0.6237912007</v>
      </c>
      <c r="AZ62" s="3">
        <v>74.0</v>
      </c>
      <c r="BA62" s="9">
        <f t="shared" si="18"/>
        <v>0.6672110592</v>
      </c>
      <c r="BC62" s="3">
        <v>1.0</v>
      </c>
      <c r="BD62" s="9">
        <f t="shared" si="19"/>
        <v>-0.9045531045</v>
      </c>
      <c r="BF62" s="3">
        <v>2.0</v>
      </c>
      <c r="BG62" s="9">
        <f t="shared" si="20"/>
        <v>-2.416840968</v>
      </c>
    </row>
    <row r="63" ht="15.75" customHeight="1">
      <c r="A63" s="3">
        <v>30.0</v>
      </c>
      <c r="B63" s="9">
        <f t="shared" si="1"/>
        <v>-0.8913025965</v>
      </c>
      <c r="D63" s="3">
        <v>1.0</v>
      </c>
      <c r="E63" s="9">
        <f t="shared" si="2"/>
        <v>-0.3381793636</v>
      </c>
      <c r="G63" s="3">
        <v>2.0</v>
      </c>
      <c r="H63" s="9">
        <f t="shared" si="3"/>
        <v>0.9776598087</v>
      </c>
      <c r="J63" s="3">
        <v>1.0</v>
      </c>
      <c r="K63" s="9">
        <f t="shared" si="4"/>
        <v>-2.328758957</v>
      </c>
      <c r="M63" s="3">
        <v>2.0</v>
      </c>
      <c r="N63" s="9">
        <f t="shared" si="5"/>
        <v>1.363196048</v>
      </c>
      <c r="P63" s="3">
        <v>2.0</v>
      </c>
      <c r="Q63" s="9">
        <f t="shared" si="6"/>
        <v>0.8029629414</v>
      </c>
      <c r="S63" s="3">
        <v>2.0</v>
      </c>
      <c r="T63" s="9">
        <f t="shared" si="7"/>
        <v>0.5084133488</v>
      </c>
      <c r="V63" s="3">
        <v>2.0</v>
      </c>
      <c r="W63" s="9">
        <f t="shared" si="8"/>
        <v>0.4371121109</v>
      </c>
      <c r="Y63" s="3">
        <v>2.0</v>
      </c>
      <c r="Z63" s="9">
        <f t="shared" si="9"/>
        <v>0.792151655</v>
      </c>
      <c r="AB63" s="3">
        <v>2.0</v>
      </c>
      <c r="AC63" s="9">
        <f t="shared" si="10"/>
        <v>0.4883150754</v>
      </c>
      <c r="AE63" s="3">
        <v>2.0</v>
      </c>
      <c r="AF63" s="9">
        <f t="shared" si="11"/>
        <v>0.7082353027</v>
      </c>
      <c r="AH63" s="3">
        <v>2.0</v>
      </c>
      <c r="AI63" s="9">
        <f t="shared" si="12"/>
        <v>0.3836565569</v>
      </c>
      <c r="AK63" s="3">
        <v>2.0</v>
      </c>
      <c r="AL63" s="9">
        <f t="shared" si="13"/>
        <v>0.3613020954</v>
      </c>
      <c r="AN63" s="3">
        <v>0.7</v>
      </c>
      <c r="AO63" s="9">
        <f t="shared" si="14"/>
        <v>-0.614292448</v>
      </c>
      <c r="AQ63" s="3">
        <v>52.0</v>
      </c>
      <c r="AR63" s="9">
        <f t="shared" si="15"/>
        <v>-1.151770076</v>
      </c>
      <c r="AT63" s="3">
        <v>38.0</v>
      </c>
      <c r="AU63" s="9">
        <f t="shared" si="16"/>
        <v>-0.5427410148</v>
      </c>
      <c r="AW63" s="3">
        <v>3.9</v>
      </c>
      <c r="AX63" s="9">
        <f t="shared" si="17"/>
        <v>0.1473566087</v>
      </c>
      <c r="AZ63" s="3">
        <v>52.0</v>
      </c>
      <c r="BA63" s="9">
        <f t="shared" si="18"/>
        <v>-0.5367605579</v>
      </c>
      <c r="BC63" s="3">
        <v>1.0</v>
      </c>
      <c r="BD63" s="9">
        <f t="shared" si="19"/>
        <v>-0.9045531045</v>
      </c>
      <c r="BF63" s="3">
        <v>2.0</v>
      </c>
      <c r="BG63" s="9">
        <f t="shared" si="20"/>
        <v>-2.416840968</v>
      </c>
    </row>
    <row r="64" ht="15.75" customHeight="1">
      <c r="A64" s="3">
        <v>30.0</v>
      </c>
      <c r="B64" s="9">
        <f t="shared" si="1"/>
        <v>-0.8913025965</v>
      </c>
      <c r="D64" s="3">
        <v>1.0</v>
      </c>
      <c r="E64" s="9">
        <f t="shared" si="2"/>
        <v>-0.3381793636</v>
      </c>
      <c r="G64" s="3">
        <v>1.0</v>
      </c>
      <c r="H64" s="9">
        <f t="shared" si="3"/>
        <v>-1.016251643</v>
      </c>
      <c r="J64" s="3">
        <v>2.0</v>
      </c>
      <c r="K64" s="9">
        <f t="shared" si="4"/>
        <v>0.4266428623</v>
      </c>
      <c r="M64" s="3">
        <v>2.0</v>
      </c>
      <c r="N64" s="9">
        <f t="shared" si="5"/>
        <v>1.363196048</v>
      </c>
      <c r="P64" s="3">
        <v>2.0</v>
      </c>
      <c r="Q64" s="9">
        <f t="shared" si="6"/>
        <v>0.8029629414</v>
      </c>
      <c r="S64" s="3">
        <v>2.0</v>
      </c>
      <c r="T64" s="9">
        <f t="shared" si="7"/>
        <v>0.5084133488</v>
      </c>
      <c r="V64" s="3">
        <v>2.0</v>
      </c>
      <c r="W64" s="9">
        <f t="shared" si="8"/>
        <v>0.4371121109</v>
      </c>
      <c r="Y64" s="3">
        <v>2.0</v>
      </c>
      <c r="Z64" s="9">
        <f t="shared" si="9"/>
        <v>0.792151655</v>
      </c>
      <c r="AB64" s="3">
        <v>2.0</v>
      </c>
      <c r="AC64" s="9">
        <f t="shared" si="10"/>
        <v>0.4883150754</v>
      </c>
      <c r="AE64" s="3">
        <v>2.0</v>
      </c>
      <c r="AF64" s="9">
        <f t="shared" si="11"/>
        <v>0.7082353027</v>
      </c>
      <c r="AH64" s="3">
        <v>2.0</v>
      </c>
      <c r="AI64" s="9">
        <f t="shared" si="12"/>
        <v>0.3836565569</v>
      </c>
      <c r="AK64" s="3">
        <v>2.0</v>
      </c>
      <c r="AL64" s="9">
        <f t="shared" si="13"/>
        <v>0.3613020954</v>
      </c>
      <c r="AN64" s="3">
        <v>0.7</v>
      </c>
      <c r="AO64" s="9">
        <f t="shared" si="14"/>
        <v>-0.614292448</v>
      </c>
      <c r="AQ64" s="3">
        <v>100.0</v>
      </c>
      <c r="AR64" s="9">
        <f t="shared" si="15"/>
        <v>-0.121506069</v>
      </c>
      <c r="AT64" s="3">
        <v>31.0</v>
      </c>
      <c r="AU64" s="9">
        <f t="shared" si="16"/>
        <v>-0.6218424559</v>
      </c>
      <c r="AW64" s="3">
        <v>4.0</v>
      </c>
      <c r="AX64" s="9">
        <f t="shared" si="17"/>
        <v>0.3061681393</v>
      </c>
      <c r="AZ64" s="3">
        <v>100.0</v>
      </c>
      <c r="BA64" s="9">
        <f t="shared" si="18"/>
        <v>2.090086607</v>
      </c>
      <c r="BC64" s="3">
        <v>1.0</v>
      </c>
      <c r="BD64" s="9">
        <f t="shared" si="19"/>
        <v>-0.9045531045</v>
      </c>
      <c r="BF64" s="3">
        <v>2.0</v>
      </c>
      <c r="BG64" s="9">
        <f t="shared" si="20"/>
        <v>-2.416840968</v>
      </c>
    </row>
    <row r="65" ht="15.75" customHeight="1">
      <c r="A65" s="3">
        <v>30.0</v>
      </c>
      <c r="B65" s="9">
        <f t="shared" si="1"/>
        <v>-0.8913025965</v>
      </c>
      <c r="D65" s="3">
        <v>1.0</v>
      </c>
      <c r="E65" s="9">
        <f t="shared" si="2"/>
        <v>-0.3381793636</v>
      </c>
      <c r="G65" s="3">
        <v>1.0</v>
      </c>
      <c r="H65" s="9">
        <f t="shared" si="3"/>
        <v>-1.016251643</v>
      </c>
      <c r="J65" s="3">
        <v>2.0</v>
      </c>
      <c r="K65" s="9">
        <f t="shared" si="4"/>
        <v>0.4266428623</v>
      </c>
      <c r="M65" s="3">
        <v>1.0</v>
      </c>
      <c r="N65" s="9">
        <f t="shared" si="5"/>
        <v>-0.7288374909</v>
      </c>
      <c r="P65" s="3">
        <v>1.0</v>
      </c>
      <c r="Q65" s="9">
        <f t="shared" si="6"/>
        <v>-1.237352729</v>
      </c>
      <c r="S65" s="3">
        <v>2.0</v>
      </c>
      <c r="T65" s="9">
        <f t="shared" si="7"/>
        <v>0.5084133488</v>
      </c>
      <c r="V65" s="3">
        <v>2.0</v>
      </c>
      <c r="W65" s="9">
        <f t="shared" si="8"/>
        <v>0.4371121109</v>
      </c>
      <c r="Y65" s="3">
        <v>1.0</v>
      </c>
      <c r="Z65" s="9">
        <f t="shared" si="9"/>
        <v>-1.25424012</v>
      </c>
      <c r="AB65" s="3">
        <v>2.0</v>
      </c>
      <c r="AC65" s="9">
        <f t="shared" si="10"/>
        <v>0.4883150754</v>
      </c>
      <c r="AE65" s="3">
        <v>1.0</v>
      </c>
      <c r="AF65" s="9">
        <f t="shared" si="11"/>
        <v>-1.402850696</v>
      </c>
      <c r="AH65" s="3">
        <v>2.0</v>
      </c>
      <c r="AI65" s="9">
        <f t="shared" si="12"/>
        <v>0.3836565569</v>
      </c>
      <c r="AK65" s="3">
        <v>2.0</v>
      </c>
      <c r="AL65" s="9">
        <f t="shared" si="13"/>
        <v>0.3613020954</v>
      </c>
      <c r="AN65" s="3">
        <v>0.8</v>
      </c>
      <c r="AO65" s="9">
        <f t="shared" si="14"/>
        <v>-0.5306748758</v>
      </c>
      <c r="AQ65" s="3">
        <v>147.0</v>
      </c>
      <c r="AR65" s="9">
        <f t="shared" si="15"/>
        <v>0.8872941049</v>
      </c>
      <c r="AT65" s="3">
        <v>128.0</v>
      </c>
      <c r="AU65" s="9">
        <f t="shared" si="16"/>
        <v>0.4742775145</v>
      </c>
      <c r="AW65" s="3">
        <v>3.9</v>
      </c>
      <c r="AX65" s="9">
        <f t="shared" si="17"/>
        <v>0.1473566087</v>
      </c>
      <c r="AZ65" s="3">
        <v>100.0</v>
      </c>
      <c r="BA65" s="9">
        <f t="shared" si="18"/>
        <v>2.090086607</v>
      </c>
      <c r="BC65" s="3">
        <v>2.0</v>
      </c>
      <c r="BD65" s="9">
        <f t="shared" si="19"/>
        <v>1.098385913</v>
      </c>
      <c r="BF65" s="3">
        <v>2.0</v>
      </c>
      <c r="BG65" s="9">
        <f t="shared" si="20"/>
        <v>-2.416840968</v>
      </c>
    </row>
    <row r="66" ht="15.75" customHeight="1">
      <c r="A66" s="3">
        <v>31.0</v>
      </c>
      <c r="B66" s="9">
        <f t="shared" si="1"/>
        <v>-0.8117220075</v>
      </c>
      <c r="D66" s="3">
        <v>1.0</v>
      </c>
      <c r="E66" s="9">
        <f t="shared" si="2"/>
        <v>-0.3381793636</v>
      </c>
      <c r="G66" s="4">
        <v>2.0</v>
      </c>
      <c r="H66" s="9">
        <f t="shared" si="3"/>
        <v>0.9776598087</v>
      </c>
      <c r="J66" s="3">
        <v>1.0</v>
      </c>
      <c r="K66" s="9">
        <f t="shared" si="4"/>
        <v>-2.328758957</v>
      </c>
      <c r="M66" s="3">
        <v>2.0</v>
      </c>
      <c r="N66" s="9">
        <f t="shared" si="5"/>
        <v>1.363196048</v>
      </c>
      <c r="P66" s="3">
        <v>2.0</v>
      </c>
      <c r="Q66" s="9">
        <f t="shared" si="6"/>
        <v>0.8029629414</v>
      </c>
      <c r="S66" s="3">
        <v>2.0</v>
      </c>
      <c r="T66" s="9">
        <f t="shared" si="7"/>
        <v>0.5084133488</v>
      </c>
      <c r="V66" s="3">
        <v>2.0</v>
      </c>
      <c r="W66" s="9">
        <f t="shared" si="8"/>
        <v>0.4371121109</v>
      </c>
      <c r="Y66" s="3">
        <v>2.0</v>
      </c>
      <c r="Z66" s="9">
        <f t="shared" si="9"/>
        <v>0.792151655</v>
      </c>
      <c r="AB66" s="3">
        <v>2.0</v>
      </c>
      <c r="AC66" s="9">
        <f t="shared" si="10"/>
        <v>0.4883150754</v>
      </c>
      <c r="AE66" s="3">
        <v>2.0</v>
      </c>
      <c r="AF66" s="9">
        <f t="shared" si="11"/>
        <v>0.7082353027</v>
      </c>
      <c r="AH66" s="3">
        <v>2.0</v>
      </c>
      <c r="AI66" s="9">
        <f t="shared" si="12"/>
        <v>0.3836565569</v>
      </c>
      <c r="AK66" s="3">
        <v>2.0</v>
      </c>
      <c r="AL66" s="9">
        <f t="shared" si="13"/>
        <v>0.3613020954</v>
      </c>
      <c r="AN66" s="3">
        <v>0.7</v>
      </c>
      <c r="AO66" s="9">
        <f t="shared" si="14"/>
        <v>-0.614292448</v>
      </c>
      <c r="AQ66" s="3">
        <v>46.0</v>
      </c>
      <c r="AR66" s="9">
        <f t="shared" si="15"/>
        <v>-1.280553077</v>
      </c>
      <c r="AT66" s="3">
        <v>52.0</v>
      </c>
      <c r="AU66" s="9">
        <f t="shared" si="16"/>
        <v>-0.3845381324</v>
      </c>
      <c r="AW66" s="3">
        <v>4.0</v>
      </c>
      <c r="AX66" s="9">
        <f t="shared" si="17"/>
        <v>0.3061681393</v>
      </c>
      <c r="AZ66" s="3">
        <v>80.0</v>
      </c>
      <c r="BA66" s="9">
        <f t="shared" si="18"/>
        <v>0.9955669548</v>
      </c>
      <c r="BC66" s="3">
        <v>1.0</v>
      </c>
      <c r="BD66" s="9">
        <f t="shared" si="19"/>
        <v>-0.9045531045</v>
      </c>
      <c r="BF66" s="3">
        <v>2.0</v>
      </c>
      <c r="BG66" s="9">
        <f t="shared" si="20"/>
        <v>-2.416840968</v>
      </c>
    </row>
    <row r="67" ht="15.75" customHeight="1">
      <c r="A67" s="3">
        <v>31.0</v>
      </c>
      <c r="B67" s="9">
        <f t="shared" si="1"/>
        <v>-0.8117220075</v>
      </c>
      <c r="D67" s="3">
        <v>1.0</v>
      </c>
      <c r="E67" s="9">
        <f t="shared" si="2"/>
        <v>-0.3381793636</v>
      </c>
      <c r="G67" s="3">
        <v>2.0</v>
      </c>
      <c r="H67" s="9">
        <f t="shared" si="3"/>
        <v>0.9776598087</v>
      </c>
      <c r="J67" s="3">
        <v>2.0</v>
      </c>
      <c r="K67" s="9">
        <f t="shared" si="4"/>
        <v>0.4266428623</v>
      </c>
      <c r="M67" s="3">
        <v>2.0</v>
      </c>
      <c r="N67" s="9">
        <f t="shared" si="5"/>
        <v>1.363196048</v>
      </c>
      <c r="P67" s="3">
        <v>2.0</v>
      </c>
      <c r="Q67" s="9">
        <f t="shared" si="6"/>
        <v>0.8029629414</v>
      </c>
      <c r="S67" s="3">
        <v>2.0</v>
      </c>
      <c r="T67" s="9">
        <f t="shared" si="7"/>
        <v>0.5084133488</v>
      </c>
      <c r="V67" s="3">
        <v>2.0</v>
      </c>
      <c r="W67" s="9">
        <f t="shared" si="8"/>
        <v>0.4371121109</v>
      </c>
      <c r="Y67" s="3">
        <v>2.0</v>
      </c>
      <c r="Z67" s="9">
        <f t="shared" si="9"/>
        <v>0.792151655</v>
      </c>
      <c r="AB67" s="3">
        <v>2.0</v>
      </c>
      <c r="AC67" s="9">
        <f t="shared" si="10"/>
        <v>0.4883150754</v>
      </c>
      <c r="AE67" s="3">
        <v>2.0</v>
      </c>
      <c r="AF67" s="9">
        <f t="shared" si="11"/>
        <v>0.7082353027</v>
      </c>
      <c r="AH67" s="3">
        <v>2.0</v>
      </c>
      <c r="AI67" s="9">
        <f t="shared" si="12"/>
        <v>0.3836565569</v>
      </c>
      <c r="AK67" s="3">
        <v>2.0</v>
      </c>
      <c r="AL67" s="9">
        <f t="shared" si="13"/>
        <v>0.3613020954</v>
      </c>
      <c r="AN67" s="3">
        <v>1.0</v>
      </c>
      <c r="AO67" s="9">
        <f t="shared" si="14"/>
        <v>-0.3634397315</v>
      </c>
      <c r="AQ67" s="3">
        <v>85.0</v>
      </c>
      <c r="AR67" s="9">
        <f t="shared" si="15"/>
        <v>-0.4434635713</v>
      </c>
      <c r="AT67" s="3">
        <v>20.0</v>
      </c>
      <c r="AU67" s="9">
        <f t="shared" si="16"/>
        <v>-0.7461447206</v>
      </c>
      <c r="AW67" s="3">
        <v>4.0</v>
      </c>
      <c r="AX67" s="9">
        <f t="shared" si="17"/>
        <v>0.3061681393</v>
      </c>
      <c r="AZ67" s="3">
        <v>100.0</v>
      </c>
      <c r="BA67" s="9">
        <f t="shared" si="18"/>
        <v>2.090086607</v>
      </c>
      <c r="BC67" s="3">
        <v>1.0</v>
      </c>
      <c r="BD67" s="9">
        <f t="shared" si="19"/>
        <v>-0.9045531045</v>
      </c>
      <c r="BF67" s="3">
        <v>2.0</v>
      </c>
      <c r="BG67" s="9">
        <f t="shared" si="20"/>
        <v>-2.416840968</v>
      </c>
    </row>
    <row r="68" ht="15.75" customHeight="1">
      <c r="A68" s="3">
        <v>31.0</v>
      </c>
      <c r="B68" s="9">
        <f t="shared" si="1"/>
        <v>-0.8117220075</v>
      </c>
      <c r="D68" s="3">
        <v>1.0</v>
      </c>
      <c r="E68" s="9">
        <f t="shared" si="2"/>
        <v>-0.3381793636</v>
      </c>
      <c r="G68" s="3">
        <v>1.0</v>
      </c>
      <c r="H68" s="9">
        <f t="shared" si="3"/>
        <v>-1.016251643</v>
      </c>
      <c r="J68" s="3">
        <v>2.0</v>
      </c>
      <c r="K68" s="9">
        <f t="shared" si="4"/>
        <v>0.4266428623</v>
      </c>
      <c r="M68" s="3">
        <v>1.0</v>
      </c>
      <c r="N68" s="9">
        <f t="shared" si="5"/>
        <v>-0.7288374909</v>
      </c>
      <c r="P68" s="3">
        <v>2.0</v>
      </c>
      <c r="Q68" s="9">
        <f t="shared" si="6"/>
        <v>0.8029629414</v>
      </c>
      <c r="S68" s="3">
        <v>2.0</v>
      </c>
      <c r="T68" s="9">
        <f t="shared" si="7"/>
        <v>0.5084133488</v>
      </c>
      <c r="V68" s="3">
        <v>2.0</v>
      </c>
      <c r="W68" s="9">
        <f t="shared" si="8"/>
        <v>0.4371121109</v>
      </c>
      <c r="Y68" s="3">
        <v>2.0</v>
      </c>
      <c r="Z68" s="9">
        <f t="shared" si="9"/>
        <v>0.792151655</v>
      </c>
      <c r="AB68" s="3">
        <v>2.0</v>
      </c>
      <c r="AC68" s="9">
        <f t="shared" si="10"/>
        <v>0.4883150754</v>
      </c>
      <c r="AE68" s="3">
        <v>2.0</v>
      </c>
      <c r="AF68" s="9">
        <f t="shared" si="11"/>
        <v>0.7082353027</v>
      </c>
      <c r="AH68" s="3">
        <v>2.0</v>
      </c>
      <c r="AI68" s="9">
        <f t="shared" si="12"/>
        <v>0.3836565569</v>
      </c>
      <c r="AK68" s="3">
        <v>2.0</v>
      </c>
      <c r="AL68" s="9">
        <f t="shared" si="13"/>
        <v>0.3613020954</v>
      </c>
      <c r="AN68" s="3">
        <v>1.2</v>
      </c>
      <c r="AO68" s="9">
        <f t="shared" si="14"/>
        <v>-0.1962045871</v>
      </c>
      <c r="AQ68" s="3">
        <v>75.0</v>
      </c>
      <c r="AR68" s="9">
        <f t="shared" si="15"/>
        <v>-0.6581019062</v>
      </c>
      <c r="AT68" s="3">
        <v>173.0</v>
      </c>
      <c r="AU68" s="9">
        <f t="shared" si="16"/>
        <v>0.9827867792</v>
      </c>
      <c r="AW68" s="3">
        <v>4.2</v>
      </c>
      <c r="AX68" s="9">
        <f t="shared" si="17"/>
        <v>0.6237912007</v>
      </c>
      <c r="AZ68" s="3">
        <v>54.0</v>
      </c>
      <c r="BA68" s="9">
        <f t="shared" si="18"/>
        <v>-0.4273085927</v>
      </c>
      <c r="BC68" s="3">
        <v>2.0</v>
      </c>
      <c r="BD68" s="9">
        <f t="shared" si="19"/>
        <v>1.098385913</v>
      </c>
      <c r="BF68" s="3">
        <v>2.0</v>
      </c>
      <c r="BG68" s="9">
        <f t="shared" si="20"/>
        <v>-2.416840968</v>
      </c>
    </row>
    <row r="69" ht="15.75" customHeight="1">
      <c r="A69" s="3">
        <v>32.0</v>
      </c>
      <c r="B69" s="9">
        <f t="shared" si="1"/>
        <v>-0.7321414185</v>
      </c>
      <c r="D69" s="3">
        <v>1.0</v>
      </c>
      <c r="E69" s="9">
        <f t="shared" si="2"/>
        <v>-0.3381793636</v>
      </c>
      <c r="G69" s="3">
        <v>2.0</v>
      </c>
      <c r="H69" s="9">
        <f t="shared" si="3"/>
        <v>0.9776598087</v>
      </c>
      <c r="J69" s="3">
        <v>1.0</v>
      </c>
      <c r="K69" s="9">
        <f t="shared" si="4"/>
        <v>-2.328758957</v>
      </c>
      <c r="M69" s="3">
        <v>1.0</v>
      </c>
      <c r="N69" s="9">
        <f t="shared" si="5"/>
        <v>-0.7288374909</v>
      </c>
      <c r="P69" s="3">
        <v>2.0</v>
      </c>
      <c r="Q69" s="9">
        <f t="shared" si="6"/>
        <v>0.8029629414</v>
      </c>
      <c r="S69" s="3">
        <v>2.0</v>
      </c>
      <c r="T69" s="9">
        <f t="shared" si="7"/>
        <v>0.5084133488</v>
      </c>
      <c r="V69" s="3">
        <v>2.0</v>
      </c>
      <c r="W69" s="9">
        <f t="shared" si="8"/>
        <v>0.4371121109</v>
      </c>
      <c r="Y69" s="3">
        <v>1.0</v>
      </c>
      <c r="Z69" s="9">
        <f t="shared" si="9"/>
        <v>-1.25424012</v>
      </c>
      <c r="AB69" s="3">
        <v>2.0</v>
      </c>
      <c r="AC69" s="9">
        <f t="shared" si="10"/>
        <v>0.4883150754</v>
      </c>
      <c r="AE69" s="3">
        <v>1.0</v>
      </c>
      <c r="AF69" s="9">
        <f t="shared" si="11"/>
        <v>-1.402850696</v>
      </c>
      <c r="AH69" s="3">
        <v>2.0</v>
      </c>
      <c r="AI69" s="9">
        <f t="shared" si="12"/>
        <v>0.3836565569</v>
      </c>
      <c r="AK69" s="3">
        <v>2.0</v>
      </c>
      <c r="AL69" s="9">
        <f t="shared" si="13"/>
        <v>0.3613020954</v>
      </c>
      <c r="AN69" s="3">
        <v>1.0</v>
      </c>
      <c r="AO69" s="9">
        <f t="shared" si="14"/>
        <v>-0.3634397315</v>
      </c>
      <c r="AQ69" s="3">
        <v>59.0</v>
      </c>
      <c r="AR69" s="9">
        <f t="shared" si="15"/>
        <v>-1.001523242</v>
      </c>
      <c r="AT69" s="3">
        <v>249.0</v>
      </c>
      <c r="AU69" s="9">
        <f t="shared" si="16"/>
        <v>1.841602426</v>
      </c>
      <c r="AW69" s="3">
        <v>3.7</v>
      </c>
      <c r="AX69" s="9">
        <f t="shared" si="17"/>
        <v>-0.1702664527</v>
      </c>
      <c r="AZ69" s="3">
        <v>54.0</v>
      </c>
      <c r="BA69" s="9">
        <f t="shared" si="18"/>
        <v>-0.4273085927</v>
      </c>
      <c r="BC69" s="3">
        <v>1.0</v>
      </c>
      <c r="BD69" s="9">
        <f t="shared" si="19"/>
        <v>-0.9045531045</v>
      </c>
      <c r="BF69" s="3">
        <v>2.0</v>
      </c>
      <c r="BG69" s="9">
        <f t="shared" si="20"/>
        <v>-2.416840968</v>
      </c>
    </row>
    <row r="70" ht="15.75" customHeight="1">
      <c r="A70" s="3">
        <v>32.0</v>
      </c>
      <c r="B70" s="9">
        <f t="shared" si="1"/>
        <v>-0.7321414185</v>
      </c>
      <c r="D70" s="3">
        <v>1.0</v>
      </c>
      <c r="E70" s="9">
        <f t="shared" si="2"/>
        <v>-0.3381793636</v>
      </c>
      <c r="G70" s="3">
        <v>2.0</v>
      </c>
      <c r="H70" s="9">
        <f t="shared" si="3"/>
        <v>0.9776598087</v>
      </c>
      <c r="J70" s="3">
        <v>2.0</v>
      </c>
      <c r="K70" s="9">
        <f t="shared" si="4"/>
        <v>0.4266428623</v>
      </c>
      <c r="M70" s="3">
        <v>2.0</v>
      </c>
      <c r="N70" s="9">
        <f t="shared" si="5"/>
        <v>1.363196048</v>
      </c>
      <c r="P70" s="3">
        <v>2.0</v>
      </c>
      <c r="Q70" s="9">
        <f t="shared" si="6"/>
        <v>0.8029629414</v>
      </c>
      <c r="S70" s="3">
        <v>2.0</v>
      </c>
      <c r="T70" s="9">
        <f t="shared" si="7"/>
        <v>0.5084133488</v>
      </c>
      <c r="V70" s="3">
        <v>2.0</v>
      </c>
      <c r="W70" s="9">
        <f t="shared" si="8"/>
        <v>0.4371121109</v>
      </c>
      <c r="Y70" s="3">
        <v>2.0</v>
      </c>
      <c r="Z70" s="9">
        <f t="shared" si="9"/>
        <v>0.792151655</v>
      </c>
      <c r="AB70" s="3">
        <v>2.0</v>
      </c>
      <c r="AC70" s="9">
        <f t="shared" si="10"/>
        <v>0.4883150754</v>
      </c>
      <c r="AE70" s="3">
        <v>2.0</v>
      </c>
      <c r="AF70" s="9">
        <f t="shared" si="11"/>
        <v>0.7082353027</v>
      </c>
      <c r="AH70" s="3">
        <v>2.0</v>
      </c>
      <c r="AI70" s="9">
        <f t="shared" si="12"/>
        <v>0.3836565569</v>
      </c>
      <c r="AK70" s="3">
        <v>2.0</v>
      </c>
      <c r="AL70" s="9">
        <f t="shared" si="13"/>
        <v>0.3613020954</v>
      </c>
      <c r="AN70" s="3">
        <v>0.7</v>
      </c>
      <c r="AO70" s="9">
        <f t="shared" si="14"/>
        <v>-0.614292448</v>
      </c>
      <c r="AQ70" s="3">
        <v>102.0</v>
      </c>
      <c r="AR70" s="9">
        <f t="shared" si="15"/>
        <v>-0.07857840201</v>
      </c>
      <c r="AT70" s="3">
        <v>64.0</v>
      </c>
      <c r="AU70" s="9">
        <f t="shared" si="16"/>
        <v>-0.2489356619</v>
      </c>
      <c r="AW70" s="3">
        <v>4.0</v>
      </c>
      <c r="AX70" s="9">
        <f t="shared" si="17"/>
        <v>0.3061681393</v>
      </c>
      <c r="AZ70" s="3">
        <v>90.0</v>
      </c>
      <c r="BA70" s="9">
        <f t="shared" si="18"/>
        <v>1.542826781</v>
      </c>
      <c r="BC70" s="3">
        <v>1.0</v>
      </c>
      <c r="BD70" s="9">
        <f t="shared" si="19"/>
        <v>-0.9045531045</v>
      </c>
      <c r="BF70" s="3">
        <v>2.0</v>
      </c>
      <c r="BG70" s="9">
        <f t="shared" si="20"/>
        <v>-2.416840968</v>
      </c>
    </row>
    <row r="71" ht="15.75" customHeight="1">
      <c r="A71" s="3">
        <v>32.0</v>
      </c>
      <c r="B71" s="9">
        <f t="shared" si="1"/>
        <v>-0.7321414185</v>
      </c>
      <c r="D71" s="3">
        <v>1.0</v>
      </c>
      <c r="E71" s="9">
        <f t="shared" si="2"/>
        <v>-0.3381793636</v>
      </c>
      <c r="G71" s="3">
        <v>2.0</v>
      </c>
      <c r="H71" s="9">
        <f t="shared" si="3"/>
        <v>0.9776598087</v>
      </c>
      <c r="J71" s="3">
        <v>2.0</v>
      </c>
      <c r="K71" s="9">
        <f t="shared" si="4"/>
        <v>0.4266428623</v>
      </c>
      <c r="M71" s="3">
        <v>1.0</v>
      </c>
      <c r="N71" s="9">
        <f t="shared" si="5"/>
        <v>-0.7288374909</v>
      </c>
      <c r="P71" s="3">
        <v>1.0</v>
      </c>
      <c r="Q71" s="9">
        <f t="shared" si="6"/>
        <v>-1.237352729</v>
      </c>
      <c r="S71" s="3">
        <v>1.0</v>
      </c>
      <c r="T71" s="9">
        <f t="shared" si="7"/>
        <v>-1.954213809</v>
      </c>
      <c r="V71" s="3">
        <v>2.0</v>
      </c>
      <c r="W71" s="9">
        <f t="shared" si="8"/>
        <v>0.4371121109</v>
      </c>
      <c r="Y71" s="3">
        <v>2.0</v>
      </c>
      <c r="Z71" s="9">
        <f t="shared" si="9"/>
        <v>0.792151655</v>
      </c>
      <c r="AB71" s="3">
        <v>2.0</v>
      </c>
      <c r="AC71" s="9">
        <f t="shared" si="10"/>
        <v>0.4883150754</v>
      </c>
      <c r="AE71" s="3">
        <v>1.0</v>
      </c>
      <c r="AF71" s="9">
        <f t="shared" si="11"/>
        <v>-1.402850696</v>
      </c>
      <c r="AH71" s="3">
        <v>2.0</v>
      </c>
      <c r="AI71" s="9">
        <f t="shared" si="12"/>
        <v>0.3836565569</v>
      </c>
      <c r="AK71" s="3">
        <v>1.0</v>
      </c>
      <c r="AL71" s="9">
        <f t="shared" si="13"/>
        <v>-2.749910393</v>
      </c>
      <c r="AN71" s="3">
        <v>3.5</v>
      </c>
      <c r="AO71" s="9">
        <f t="shared" si="14"/>
        <v>1.726999573</v>
      </c>
      <c r="AQ71" s="3">
        <v>215.0</v>
      </c>
      <c r="AR71" s="9">
        <f t="shared" si="15"/>
        <v>2.346834782</v>
      </c>
      <c r="AT71" s="3">
        <v>54.0</v>
      </c>
      <c r="AU71" s="9">
        <f t="shared" si="16"/>
        <v>-0.3619377207</v>
      </c>
      <c r="AW71" s="3">
        <v>3.4</v>
      </c>
      <c r="AX71" s="9">
        <f t="shared" si="17"/>
        <v>-0.6467010447</v>
      </c>
      <c r="AZ71" s="3">
        <v>29.0</v>
      </c>
      <c r="BA71" s="9">
        <f t="shared" si="18"/>
        <v>-1.795458158</v>
      </c>
      <c r="BC71" s="3">
        <v>1.0</v>
      </c>
      <c r="BD71" s="9">
        <f t="shared" si="19"/>
        <v>-0.9045531045</v>
      </c>
      <c r="BF71" s="3">
        <v>2.0</v>
      </c>
      <c r="BG71" s="9">
        <f t="shared" si="20"/>
        <v>-2.416840968</v>
      </c>
    </row>
    <row r="72" ht="15.75" customHeight="1">
      <c r="A72" s="3">
        <v>32.0</v>
      </c>
      <c r="B72" s="9">
        <f t="shared" si="1"/>
        <v>-0.7321414185</v>
      </c>
      <c r="D72" s="3">
        <v>1.0</v>
      </c>
      <c r="E72" s="9">
        <f t="shared" si="2"/>
        <v>-0.3381793636</v>
      </c>
      <c r="G72" s="3">
        <v>1.0</v>
      </c>
      <c r="H72" s="9">
        <f t="shared" si="3"/>
        <v>-1.016251643</v>
      </c>
      <c r="J72" s="3">
        <v>1.0</v>
      </c>
      <c r="K72" s="9">
        <f t="shared" si="4"/>
        <v>-2.328758957</v>
      </c>
      <c r="M72" s="3">
        <v>1.0</v>
      </c>
      <c r="N72" s="9">
        <f t="shared" si="5"/>
        <v>-0.7288374909</v>
      </c>
      <c r="P72" s="3">
        <v>1.0</v>
      </c>
      <c r="Q72" s="9">
        <f t="shared" si="6"/>
        <v>-1.237352729</v>
      </c>
      <c r="S72" s="3">
        <v>2.0</v>
      </c>
      <c r="T72" s="9">
        <f t="shared" si="7"/>
        <v>0.5084133488</v>
      </c>
      <c r="V72" s="3">
        <v>2.0</v>
      </c>
      <c r="W72" s="9">
        <f t="shared" si="8"/>
        <v>0.4371121109</v>
      </c>
      <c r="Y72" s="3">
        <v>2.0</v>
      </c>
      <c r="Z72" s="9">
        <f t="shared" si="9"/>
        <v>0.792151655</v>
      </c>
      <c r="AB72" s="3">
        <v>2.0</v>
      </c>
      <c r="AC72" s="9">
        <f t="shared" si="10"/>
        <v>0.4883150754</v>
      </c>
      <c r="AE72" s="3">
        <v>2.0</v>
      </c>
      <c r="AF72" s="9">
        <f t="shared" si="11"/>
        <v>0.7082353027</v>
      </c>
      <c r="AH72" s="3">
        <v>2.0</v>
      </c>
      <c r="AI72" s="9">
        <f t="shared" si="12"/>
        <v>0.3836565569</v>
      </c>
      <c r="AK72" s="3">
        <v>2.0</v>
      </c>
      <c r="AL72" s="9">
        <f t="shared" si="13"/>
        <v>0.3613020954</v>
      </c>
      <c r="AN72" s="3">
        <v>1.0</v>
      </c>
      <c r="AO72" s="9">
        <f t="shared" si="14"/>
        <v>-0.3634397315</v>
      </c>
      <c r="AQ72" s="3">
        <v>55.0</v>
      </c>
      <c r="AR72" s="9">
        <f t="shared" si="15"/>
        <v>-1.087378576</v>
      </c>
      <c r="AT72" s="3">
        <v>45.0</v>
      </c>
      <c r="AU72" s="9">
        <f t="shared" si="16"/>
        <v>-0.4636395736</v>
      </c>
      <c r="AW72" s="3">
        <v>4.1</v>
      </c>
      <c r="AX72" s="9">
        <f t="shared" si="17"/>
        <v>0.46497967</v>
      </c>
      <c r="AZ72" s="3">
        <v>56.0</v>
      </c>
      <c r="BA72" s="9">
        <f t="shared" si="18"/>
        <v>-0.3178566276</v>
      </c>
      <c r="BC72" s="3">
        <v>1.0</v>
      </c>
      <c r="BD72" s="9">
        <f t="shared" si="19"/>
        <v>-0.9045531045</v>
      </c>
      <c r="BF72" s="3">
        <v>2.0</v>
      </c>
      <c r="BG72" s="9">
        <f t="shared" si="20"/>
        <v>-2.416840968</v>
      </c>
    </row>
    <row r="73" ht="15.75" customHeight="1">
      <c r="A73" s="3">
        <v>33.0</v>
      </c>
      <c r="B73" s="9">
        <f t="shared" si="1"/>
        <v>-0.6525608296</v>
      </c>
      <c r="D73" s="3">
        <v>1.0</v>
      </c>
      <c r="E73" s="9">
        <f t="shared" si="2"/>
        <v>-0.3381793636</v>
      </c>
      <c r="G73" s="3">
        <v>2.0</v>
      </c>
      <c r="H73" s="9">
        <f t="shared" si="3"/>
        <v>0.9776598087</v>
      </c>
      <c r="J73" s="3">
        <v>2.0</v>
      </c>
      <c r="K73" s="9">
        <f t="shared" si="4"/>
        <v>0.4266428623</v>
      </c>
      <c r="M73" s="3">
        <v>2.0</v>
      </c>
      <c r="N73" s="9">
        <f t="shared" si="5"/>
        <v>1.363196048</v>
      </c>
      <c r="P73" s="3">
        <v>2.0</v>
      </c>
      <c r="Q73" s="9">
        <f t="shared" si="6"/>
        <v>0.8029629414</v>
      </c>
      <c r="S73" s="3">
        <v>2.0</v>
      </c>
      <c r="T73" s="9">
        <f t="shared" si="7"/>
        <v>0.5084133488</v>
      </c>
      <c r="V73" s="3">
        <v>2.0</v>
      </c>
      <c r="W73" s="9">
        <f t="shared" si="8"/>
        <v>0.4371121109</v>
      </c>
      <c r="Y73" s="3">
        <v>2.0</v>
      </c>
      <c r="Z73" s="9">
        <f t="shared" si="9"/>
        <v>0.792151655</v>
      </c>
      <c r="AB73" s="3">
        <v>2.0</v>
      </c>
      <c r="AC73" s="9">
        <f t="shared" si="10"/>
        <v>0.4883150754</v>
      </c>
      <c r="AE73" s="3">
        <v>2.0</v>
      </c>
      <c r="AF73" s="9">
        <f t="shared" si="11"/>
        <v>0.7082353027</v>
      </c>
      <c r="AH73" s="3">
        <v>2.0</v>
      </c>
      <c r="AI73" s="9">
        <f t="shared" si="12"/>
        <v>0.3836565569</v>
      </c>
      <c r="AK73" s="3">
        <v>2.0</v>
      </c>
      <c r="AL73" s="9">
        <f t="shared" si="13"/>
        <v>0.3613020954</v>
      </c>
      <c r="AN73" s="3">
        <v>1.0</v>
      </c>
      <c r="AO73" s="9">
        <f t="shared" si="14"/>
        <v>-0.3634397315</v>
      </c>
      <c r="AQ73" s="3">
        <v>46.0</v>
      </c>
      <c r="AR73" s="9">
        <f t="shared" si="15"/>
        <v>-1.280553077</v>
      </c>
      <c r="AT73" s="3">
        <v>90.0</v>
      </c>
      <c r="AU73" s="9">
        <f t="shared" si="16"/>
        <v>0.04486969104</v>
      </c>
      <c r="AW73" s="3">
        <v>4.4</v>
      </c>
      <c r="AX73" s="9">
        <f t="shared" si="17"/>
        <v>0.9414142621</v>
      </c>
      <c r="AZ73" s="3">
        <v>60.0</v>
      </c>
      <c r="BA73" s="9">
        <f t="shared" si="18"/>
        <v>-0.09895269716</v>
      </c>
      <c r="BC73" s="3">
        <v>1.0</v>
      </c>
      <c r="BD73" s="9">
        <f t="shared" si="19"/>
        <v>-0.9045531045</v>
      </c>
      <c r="BF73" s="3">
        <v>2.0</v>
      </c>
      <c r="BG73" s="9">
        <f t="shared" si="20"/>
        <v>-2.416840968</v>
      </c>
    </row>
    <row r="74" ht="15.75" customHeight="1">
      <c r="A74" s="3">
        <v>33.0</v>
      </c>
      <c r="B74" s="9">
        <f t="shared" si="1"/>
        <v>-0.6525608296</v>
      </c>
      <c r="D74" s="3">
        <v>1.0</v>
      </c>
      <c r="E74" s="9">
        <f t="shared" si="2"/>
        <v>-0.3381793636</v>
      </c>
      <c r="G74" s="3">
        <v>2.0</v>
      </c>
      <c r="H74" s="9">
        <f t="shared" si="3"/>
        <v>0.9776598087</v>
      </c>
      <c r="J74" s="3">
        <v>2.0</v>
      </c>
      <c r="K74" s="9">
        <f t="shared" si="4"/>
        <v>0.4266428623</v>
      </c>
      <c r="M74" s="3">
        <v>2.0</v>
      </c>
      <c r="N74" s="9">
        <f t="shared" si="5"/>
        <v>1.363196048</v>
      </c>
      <c r="P74" s="3">
        <v>2.0</v>
      </c>
      <c r="Q74" s="9">
        <f t="shared" si="6"/>
        <v>0.8029629414</v>
      </c>
      <c r="S74" s="3">
        <v>2.0</v>
      </c>
      <c r="T74" s="9">
        <f t="shared" si="7"/>
        <v>0.5084133488</v>
      </c>
      <c r="V74" s="4">
        <v>2.0</v>
      </c>
      <c r="W74" s="9">
        <f t="shared" si="8"/>
        <v>0.4371121109</v>
      </c>
      <c r="Y74" s="4">
        <v>2.0</v>
      </c>
      <c r="Z74" s="9">
        <f t="shared" si="9"/>
        <v>0.792151655</v>
      </c>
      <c r="AB74" s="3">
        <v>2.0</v>
      </c>
      <c r="AC74" s="9">
        <f t="shared" si="10"/>
        <v>0.4883150754</v>
      </c>
      <c r="AE74" s="3">
        <v>2.0</v>
      </c>
      <c r="AF74" s="9">
        <f t="shared" si="11"/>
        <v>0.7082353027</v>
      </c>
      <c r="AH74" s="3">
        <v>2.0</v>
      </c>
      <c r="AI74" s="9">
        <f t="shared" si="12"/>
        <v>0.3836565569</v>
      </c>
      <c r="AK74" s="3">
        <v>2.0</v>
      </c>
      <c r="AL74" s="9">
        <f t="shared" si="13"/>
        <v>0.3613020954</v>
      </c>
      <c r="AN74" s="3">
        <v>1.0</v>
      </c>
      <c r="AO74" s="9">
        <f t="shared" si="14"/>
        <v>-0.3634397315</v>
      </c>
      <c r="AQ74" s="4">
        <v>101.314</v>
      </c>
      <c r="AR74" s="9">
        <f t="shared" si="15"/>
        <v>-0.09330259179</v>
      </c>
      <c r="AT74" s="3">
        <v>60.0</v>
      </c>
      <c r="AU74" s="9">
        <f t="shared" si="16"/>
        <v>-0.2941364854</v>
      </c>
      <c r="AW74" s="3">
        <v>4.0</v>
      </c>
      <c r="AX74" s="9">
        <f t="shared" si="17"/>
        <v>0.3061681393</v>
      </c>
      <c r="AZ74" s="4">
        <v>66.571</v>
      </c>
      <c r="BA74" s="9">
        <f t="shared" si="18"/>
        <v>0.2606517345</v>
      </c>
      <c r="BC74" s="3">
        <v>2.0</v>
      </c>
      <c r="BD74" s="9">
        <f t="shared" si="19"/>
        <v>1.098385913</v>
      </c>
      <c r="BF74" s="3">
        <v>2.0</v>
      </c>
      <c r="BG74" s="9">
        <f t="shared" si="20"/>
        <v>-2.416840968</v>
      </c>
    </row>
    <row r="75" ht="15.75" customHeight="1">
      <c r="A75" s="3">
        <v>34.0</v>
      </c>
      <c r="B75" s="9">
        <f t="shared" si="1"/>
        <v>-0.5729802406</v>
      </c>
      <c r="D75" s="3">
        <v>1.0</v>
      </c>
      <c r="E75" s="9">
        <f t="shared" si="2"/>
        <v>-0.3381793636</v>
      </c>
      <c r="G75" s="3">
        <v>2.0</v>
      </c>
      <c r="H75" s="9">
        <f t="shared" si="3"/>
        <v>0.9776598087</v>
      </c>
      <c r="J75" s="3">
        <v>2.0</v>
      </c>
      <c r="K75" s="9">
        <f t="shared" si="4"/>
        <v>0.4266428623</v>
      </c>
      <c r="M75" s="3">
        <v>2.0</v>
      </c>
      <c r="N75" s="9">
        <f t="shared" si="5"/>
        <v>1.363196048</v>
      </c>
      <c r="P75" s="3">
        <v>2.0</v>
      </c>
      <c r="Q75" s="9">
        <f t="shared" si="6"/>
        <v>0.8029629414</v>
      </c>
      <c r="S75" s="3">
        <v>2.0</v>
      </c>
      <c r="T75" s="9">
        <f t="shared" si="7"/>
        <v>0.5084133488</v>
      </c>
      <c r="V75" s="3">
        <v>2.0</v>
      </c>
      <c r="W75" s="9">
        <f t="shared" si="8"/>
        <v>0.4371121109</v>
      </c>
      <c r="Y75" s="3">
        <v>2.0</v>
      </c>
      <c r="Z75" s="9">
        <f t="shared" si="9"/>
        <v>0.792151655</v>
      </c>
      <c r="AB75" s="3">
        <v>2.0</v>
      </c>
      <c r="AC75" s="9">
        <f t="shared" si="10"/>
        <v>0.4883150754</v>
      </c>
      <c r="AE75" s="3">
        <v>2.0</v>
      </c>
      <c r="AF75" s="9">
        <f t="shared" si="11"/>
        <v>0.7082353027</v>
      </c>
      <c r="AH75" s="3">
        <v>2.0</v>
      </c>
      <c r="AI75" s="9">
        <f t="shared" si="12"/>
        <v>0.3836565569</v>
      </c>
      <c r="AK75" s="3">
        <v>2.0</v>
      </c>
      <c r="AL75" s="9">
        <f t="shared" si="13"/>
        <v>0.3613020954</v>
      </c>
      <c r="AN75" s="3">
        <v>1.0</v>
      </c>
      <c r="AO75" s="9">
        <f t="shared" si="14"/>
        <v>-0.3634397315</v>
      </c>
      <c r="AQ75" s="4">
        <v>101.314</v>
      </c>
      <c r="AR75" s="9">
        <f t="shared" si="15"/>
        <v>-0.09330259179</v>
      </c>
      <c r="AT75" s="3">
        <v>200.0</v>
      </c>
      <c r="AU75" s="9">
        <f t="shared" si="16"/>
        <v>1.287892338</v>
      </c>
      <c r="AW75" s="3">
        <v>4.0</v>
      </c>
      <c r="AX75" s="9">
        <f t="shared" si="17"/>
        <v>0.3061681393</v>
      </c>
      <c r="AZ75" s="4">
        <v>66.571</v>
      </c>
      <c r="BA75" s="9">
        <f t="shared" si="18"/>
        <v>0.2606517345</v>
      </c>
      <c r="BC75" s="3">
        <v>1.0</v>
      </c>
      <c r="BD75" s="9">
        <f t="shared" si="19"/>
        <v>-0.9045531045</v>
      </c>
      <c r="BF75" s="3">
        <v>2.0</v>
      </c>
      <c r="BG75" s="9">
        <f t="shared" si="20"/>
        <v>-2.416840968</v>
      </c>
    </row>
    <row r="76" ht="15.75" customHeight="1">
      <c r="A76" s="3">
        <v>34.0</v>
      </c>
      <c r="B76" s="9">
        <f t="shared" si="1"/>
        <v>-0.5729802406</v>
      </c>
      <c r="D76" s="3">
        <v>1.0</v>
      </c>
      <c r="E76" s="9">
        <f t="shared" si="2"/>
        <v>-0.3381793636</v>
      </c>
      <c r="G76" s="3">
        <v>2.0</v>
      </c>
      <c r="H76" s="9">
        <f t="shared" si="3"/>
        <v>0.9776598087</v>
      </c>
      <c r="J76" s="3">
        <v>2.0</v>
      </c>
      <c r="K76" s="9">
        <f t="shared" si="4"/>
        <v>0.4266428623</v>
      </c>
      <c r="M76" s="3">
        <v>2.0</v>
      </c>
      <c r="N76" s="9">
        <f t="shared" si="5"/>
        <v>1.363196048</v>
      </c>
      <c r="P76" s="3">
        <v>2.0</v>
      </c>
      <c r="Q76" s="9">
        <f t="shared" si="6"/>
        <v>0.8029629414</v>
      </c>
      <c r="S76" s="3">
        <v>2.0</v>
      </c>
      <c r="T76" s="9">
        <f t="shared" si="7"/>
        <v>0.5084133488</v>
      </c>
      <c r="V76" s="3">
        <v>2.0</v>
      </c>
      <c r="W76" s="9">
        <f t="shared" si="8"/>
        <v>0.4371121109</v>
      </c>
      <c r="Y76" s="3">
        <v>2.0</v>
      </c>
      <c r="Z76" s="9">
        <f t="shared" si="9"/>
        <v>0.792151655</v>
      </c>
      <c r="AB76" s="3">
        <v>2.0</v>
      </c>
      <c r="AC76" s="9">
        <f t="shared" si="10"/>
        <v>0.4883150754</v>
      </c>
      <c r="AE76" s="3">
        <v>2.0</v>
      </c>
      <c r="AF76" s="9">
        <f t="shared" si="11"/>
        <v>0.7082353027</v>
      </c>
      <c r="AH76" s="3">
        <v>2.0</v>
      </c>
      <c r="AI76" s="9">
        <f t="shared" si="12"/>
        <v>0.3836565569</v>
      </c>
      <c r="AK76" s="3">
        <v>2.0</v>
      </c>
      <c r="AL76" s="9">
        <f t="shared" si="13"/>
        <v>0.3613020954</v>
      </c>
      <c r="AN76" s="3">
        <v>0.9</v>
      </c>
      <c r="AO76" s="9">
        <f t="shared" si="14"/>
        <v>-0.4470573036</v>
      </c>
      <c r="AQ76" s="3">
        <v>95.0</v>
      </c>
      <c r="AR76" s="9">
        <f t="shared" si="15"/>
        <v>-0.2288252364</v>
      </c>
      <c r="AT76" s="3">
        <v>28.0</v>
      </c>
      <c r="AU76" s="9">
        <f t="shared" si="16"/>
        <v>-0.6557430736</v>
      </c>
      <c r="AW76" s="3">
        <v>4.0</v>
      </c>
      <c r="AX76" s="9">
        <f t="shared" si="17"/>
        <v>0.3061681393</v>
      </c>
      <c r="AZ76" s="3">
        <v>75.0</v>
      </c>
      <c r="BA76" s="9">
        <f t="shared" si="18"/>
        <v>0.7219370418</v>
      </c>
      <c r="BC76" s="3">
        <v>1.0</v>
      </c>
      <c r="BD76" s="9">
        <f t="shared" si="19"/>
        <v>-0.9045531045</v>
      </c>
      <c r="BF76" s="3">
        <v>2.0</v>
      </c>
      <c r="BG76" s="9">
        <f t="shared" si="20"/>
        <v>-2.416840968</v>
      </c>
    </row>
    <row r="77" ht="15.75" customHeight="1">
      <c r="A77" s="3">
        <v>34.0</v>
      </c>
      <c r="B77" s="9">
        <f t="shared" si="1"/>
        <v>-0.5729802406</v>
      </c>
      <c r="D77" s="3">
        <v>1.0</v>
      </c>
      <c r="E77" s="9">
        <f t="shared" si="2"/>
        <v>-0.3381793636</v>
      </c>
      <c r="G77" s="3">
        <v>2.0</v>
      </c>
      <c r="H77" s="9">
        <f t="shared" si="3"/>
        <v>0.9776598087</v>
      </c>
      <c r="J77" s="3">
        <v>2.0</v>
      </c>
      <c r="K77" s="9">
        <f t="shared" si="4"/>
        <v>0.4266428623</v>
      </c>
      <c r="M77" s="3">
        <v>2.0</v>
      </c>
      <c r="N77" s="9">
        <f t="shared" si="5"/>
        <v>1.363196048</v>
      </c>
      <c r="P77" s="3">
        <v>2.0</v>
      </c>
      <c r="Q77" s="9">
        <f t="shared" si="6"/>
        <v>0.8029629414</v>
      </c>
      <c r="S77" s="3">
        <v>2.0</v>
      </c>
      <c r="T77" s="9">
        <f t="shared" si="7"/>
        <v>0.5084133488</v>
      </c>
      <c r="V77" s="3">
        <v>2.0</v>
      </c>
      <c r="W77" s="9">
        <f t="shared" si="8"/>
        <v>0.4371121109</v>
      </c>
      <c r="Y77" s="3">
        <v>2.0</v>
      </c>
      <c r="Z77" s="9">
        <f t="shared" si="9"/>
        <v>0.792151655</v>
      </c>
      <c r="AB77" s="3">
        <v>2.0</v>
      </c>
      <c r="AC77" s="9">
        <f t="shared" si="10"/>
        <v>0.4883150754</v>
      </c>
      <c r="AE77" s="3">
        <v>2.0</v>
      </c>
      <c r="AF77" s="9">
        <f t="shared" si="11"/>
        <v>0.7082353027</v>
      </c>
      <c r="AH77" s="3">
        <v>2.0</v>
      </c>
      <c r="AI77" s="9">
        <f t="shared" si="12"/>
        <v>0.3836565569</v>
      </c>
      <c r="AK77" s="3">
        <v>2.0</v>
      </c>
      <c r="AL77" s="9">
        <f t="shared" si="13"/>
        <v>0.3613020954</v>
      </c>
      <c r="AN77" s="4">
        <v>1.146</v>
      </c>
      <c r="AO77" s="9">
        <f t="shared" si="14"/>
        <v>-0.2413580761</v>
      </c>
      <c r="AQ77" s="4">
        <v>101.314</v>
      </c>
      <c r="AR77" s="9">
        <f t="shared" si="15"/>
        <v>-0.09330259179</v>
      </c>
      <c r="AT77" s="3">
        <v>86.0</v>
      </c>
      <c r="AU77" s="9">
        <f t="shared" si="16"/>
        <v>-0.0003311324846</v>
      </c>
      <c r="AW77" s="4">
        <v>3.978</v>
      </c>
      <c r="AX77" s="9">
        <f t="shared" si="17"/>
        <v>0.2712296026</v>
      </c>
      <c r="AZ77" s="4">
        <v>66.571</v>
      </c>
      <c r="BA77" s="9">
        <f t="shared" si="18"/>
        <v>0.2606517345</v>
      </c>
      <c r="BC77" s="3">
        <v>1.0</v>
      </c>
      <c r="BD77" s="9">
        <f t="shared" si="19"/>
        <v>-0.9045531045</v>
      </c>
      <c r="BF77" s="3">
        <v>2.0</v>
      </c>
      <c r="BG77" s="9">
        <f t="shared" si="20"/>
        <v>-2.416840968</v>
      </c>
    </row>
    <row r="78" ht="15.75" customHeight="1">
      <c r="A78" s="3">
        <v>34.0</v>
      </c>
      <c r="B78" s="9">
        <f t="shared" si="1"/>
        <v>-0.5729802406</v>
      </c>
      <c r="D78" s="3">
        <v>1.0</v>
      </c>
      <c r="E78" s="9">
        <f t="shared" si="2"/>
        <v>-0.3381793636</v>
      </c>
      <c r="G78" s="3">
        <v>1.0</v>
      </c>
      <c r="H78" s="9">
        <f t="shared" si="3"/>
        <v>-1.016251643</v>
      </c>
      <c r="J78" s="3">
        <v>2.0</v>
      </c>
      <c r="K78" s="9">
        <f t="shared" si="4"/>
        <v>0.4266428623</v>
      </c>
      <c r="M78" s="4">
        <v>1.0</v>
      </c>
      <c r="N78" s="9">
        <f t="shared" si="5"/>
        <v>-0.7288374909</v>
      </c>
      <c r="P78" s="4">
        <v>2.0</v>
      </c>
      <c r="Q78" s="9">
        <f t="shared" si="6"/>
        <v>0.8029629414</v>
      </c>
      <c r="S78" s="4">
        <v>2.0</v>
      </c>
      <c r="T78" s="9">
        <f t="shared" si="7"/>
        <v>0.5084133488</v>
      </c>
      <c r="V78" s="4">
        <v>2.0</v>
      </c>
      <c r="W78" s="9">
        <f t="shared" si="8"/>
        <v>0.4371121109</v>
      </c>
      <c r="Y78" s="4">
        <v>2.0</v>
      </c>
      <c r="Z78" s="9">
        <f t="shared" si="9"/>
        <v>0.792151655</v>
      </c>
      <c r="AB78" s="4">
        <v>2.0</v>
      </c>
      <c r="AC78" s="9">
        <f t="shared" si="10"/>
        <v>0.4883150754</v>
      </c>
      <c r="AE78" s="4">
        <v>2.0</v>
      </c>
      <c r="AF78" s="9">
        <f t="shared" si="11"/>
        <v>0.7082353027</v>
      </c>
      <c r="AH78" s="4">
        <v>2.0</v>
      </c>
      <c r="AI78" s="9">
        <f t="shared" si="12"/>
        <v>0.3836565569</v>
      </c>
      <c r="AK78" s="4">
        <v>2.0</v>
      </c>
      <c r="AL78" s="9">
        <f t="shared" si="13"/>
        <v>0.3613020954</v>
      </c>
      <c r="AN78" s="4">
        <v>1.146</v>
      </c>
      <c r="AO78" s="9">
        <f t="shared" si="14"/>
        <v>-0.2413580761</v>
      </c>
      <c r="AQ78" s="4">
        <v>101.314</v>
      </c>
      <c r="AR78" s="9">
        <f t="shared" si="15"/>
        <v>-0.09330259179</v>
      </c>
      <c r="AT78" s="4">
        <v>82.438</v>
      </c>
      <c r="AU78" s="9">
        <f t="shared" si="16"/>
        <v>-0.04058246583</v>
      </c>
      <c r="AW78" s="4">
        <v>3.978</v>
      </c>
      <c r="AX78" s="9">
        <f t="shared" si="17"/>
        <v>0.2712296026</v>
      </c>
      <c r="AZ78" s="4">
        <v>66.571</v>
      </c>
      <c r="BA78" s="9">
        <f t="shared" si="18"/>
        <v>0.2606517345</v>
      </c>
      <c r="BC78" s="3">
        <v>1.0</v>
      </c>
      <c r="BD78" s="9">
        <f t="shared" si="19"/>
        <v>-0.9045531045</v>
      </c>
      <c r="BF78" s="3">
        <v>2.0</v>
      </c>
      <c r="BG78" s="9">
        <f t="shared" si="20"/>
        <v>-2.416840968</v>
      </c>
    </row>
    <row r="79" ht="15.75" customHeight="1">
      <c r="A79" s="3">
        <v>34.0</v>
      </c>
      <c r="B79" s="9">
        <f t="shared" si="1"/>
        <v>-0.5729802406</v>
      </c>
      <c r="D79" s="3">
        <v>2.0</v>
      </c>
      <c r="E79" s="9">
        <f t="shared" si="2"/>
        <v>2.937933221</v>
      </c>
      <c r="G79" s="3">
        <v>1.0</v>
      </c>
      <c r="H79" s="9">
        <f t="shared" si="3"/>
        <v>-1.016251643</v>
      </c>
      <c r="J79" s="3">
        <v>1.0</v>
      </c>
      <c r="K79" s="9">
        <f t="shared" si="4"/>
        <v>-2.328758957</v>
      </c>
      <c r="M79" s="3">
        <v>2.0</v>
      </c>
      <c r="N79" s="9">
        <f t="shared" si="5"/>
        <v>1.363196048</v>
      </c>
      <c r="P79" s="3">
        <v>2.0</v>
      </c>
      <c r="Q79" s="9">
        <f t="shared" si="6"/>
        <v>0.8029629414</v>
      </c>
      <c r="S79" s="3">
        <v>2.0</v>
      </c>
      <c r="T79" s="9">
        <f t="shared" si="7"/>
        <v>0.5084133488</v>
      </c>
      <c r="V79" s="3">
        <v>2.0</v>
      </c>
      <c r="W79" s="9">
        <f t="shared" si="8"/>
        <v>0.4371121109</v>
      </c>
      <c r="Y79" s="3">
        <v>1.0</v>
      </c>
      <c r="Z79" s="9">
        <f t="shared" si="9"/>
        <v>-1.25424012</v>
      </c>
      <c r="AB79" s="3">
        <v>2.0</v>
      </c>
      <c r="AC79" s="9">
        <f t="shared" si="10"/>
        <v>0.4883150754</v>
      </c>
      <c r="AE79" s="3">
        <v>2.0</v>
      </c>
      <c r="AF79" s="9">
        <f t="shared" si="11"/>
        <v>0.7082353027</v>
      </c>
      <c r="AH79" s="3">
        <v>2.0</v>
      </c>
      <c r="AI79" s="9">
        <f t="shared" si="12"/>
        <v>0.3836565569</v>
      </c>
      <c r="AK79" s="3">
        <v>2.0</v>
      </c>
      <c r="AL79" s="9">
        <f t="shared" si="13"/>
        <v>0.3613020954</v>
      </c>
      <c r="AN79" s="3">
        <v>0.6</v>
      </c>
      <c r="AO79" s="9">
        <f t="shared" si="14"/>
        <v>-0.6979100202</v>
      </c>
      <c r="AQ79" s="3">
        <v>30.0</v>
      </c>
      <c r="AR79" s="9">
        <f t="shared" si="15"/>
        <v>-1.623974413</v>
      </c>
      <c r="AT79" s="3">
        <v>24.0</v>
      </c>
      <c r="AU79" s="9">
        <f t="shared" si="16"/>
        <v>-0.7009438971</v>
      </c>
      <c r="AW79" s="3">
        <v>4.0</v>
      </c>
      <c r="AX79" s="9">
        <f t="shared" si="17"/>
        <v>0.3061681393</v>
      </c>
      <c r="AZ79" s="3">
        <v>76.0</v>
      </c>
      <c r="BA79" s="9">
        <f t="shared" si="18"/>
        <v>0.7766630244</v>
      </c>
      <c r="BC79" s="3">
        <v>1.0</v>
      </c>
      <c r="BD79" s="9">
        <f t="shared" si="19"/>
        <v>-0.9045531045</v>
      </c>
      <c r="BF79" s="3">
        <v>2.0</v>
      </c>
      <c r="BG79" s="9">
        <f t="shared" si="20"/>
        <v>-2.416840968</v>
      </c>
    </row>
    <row r="80" ht="15.75" customHeight="1">
      <c r="A80" s="3">
        <v>34.0</v>
      </c>
      <c r="B80" s="9">
        <f t="shared" si="1"/>
        <v>-0.5729802406</v>
      </c>
      <c r="D80" s="3">
        <v>1.0</v>
      </c>
      <c r="E80" s="9">
        <f t="shared" si="2"/>
        <v>-0.3381793636</v>
      </c>
      <c r="G80" s="3">
        <v>1.0</v>
      </c>
      <c r="H80" s="9">
        <f t="shared" si="3"/>
        <v>-1.016251643</v>
      </c>
      <c r="J80" s="3">
        <v>2.0</v>
      </c>
      <c r="K80" s="9">
        <f t="shared" si="4"/>
        <v>0.4266428623</v>
      </c>
      <c r="M80" s="3">
        <v>1.0</v>
      </c>
      <c r="N80" s="9">
        <f t="shared" si="5"/>
        <v>-0.7288374909</v>
      </c>
      <c r="P80" s="3">
        <v>2.0</v>
      </c>
      <c r="Q80" s="9">
        <f t="shared" si="6"/>
        <v>0.8029629414</v>
      </c>
      <c r="S80" s="3">
        <v>2.0</v>
      </c>
      <c r="T80" s="9">
        <f t="shared" si="7"/>
        <v>0.5084133488</v>
      </c>
      <c r="V80" s="3">
        <v>1.0</v>
      </c>
      <c r="W80" s="9">
        <f t="shared" si="8"/>
        <v>-2.272982977</v>
      </c>
      <c r="Y80" s="3">
        <v>1.0</v>
      </c>
      <c r="Z80" s="9">
        <f t="shared" si="9"/>
        <v>-1.25424012</v>
      </c>
      <c r="AB80" s="3">
        <v>2.0</v>
      </c>
      <c r="AC80" s="9">
        <f t="shared" si="10"/>
        <v>0.4883150754</v>
      </c>
      <c r="AE80" s="3">
        <v>1.0</v>
      </c>
      <c r="AF80" s="9">
        <f t="shared" si="11"/>
        <v>-1.402850696</v>
      </c>
      <c r="AH80" s="3">
        <v>2.0</v>
      </c>
      <c r="AI80" s="9">
        <f t="shared" si="12"/>
        <v>0.3836565569</v>
      </c>
      <c r="AK80" s="3">
        <v>2.0</v>
      </c>
      <c r="AL80" s="9">
        <f t="shared" si="13"/>
        <v>0.3613020954</v>
      </c>
      <c r="AN80" s="3">
        <v>1.0</v>
      </c>
      <c r="AO80" s="9">
        <f t="shared" si="14"/>
        <v>-0.3634397315</v>
      </c>
      <c r="AQ80" s="3">
        <v>72.0</v>
      </c>
      <c r="AR80" s="9">
        <f t="shared" si="15"/>
        <v>-0.7224934066</v>
      </c>
      <c r="AT80" s="3">
        <v>46.0</v>
      </c>
      <c r="AU80" s="9">
        <f t="shared" si="16"/>
        <v>-0.4523393677</v>
      </c>
      <c r="AW80" s="3">
        <v>4.4</v>
      </c>
      <c r="AX80" s="9">
        <f t="shared" si="17"/>
        <v>0.9414142621</v>
      </c>
      <c r="AZ80" s="3">
        <v>57.0</v>
      </c>
      <c r="BA80" s="9">
        <f t="shared" si="18"/>
        <v>-0.263130645</v>
      </c>
      <c r="BC80" s="3">
        <v>1.0</v>
      </c>
      <c r="BD80" s="9">
        <f t="shared" si="19"/>
        <v>-0.9045531045</v>
      </c>
      <c r="BF80" s="3">
        <v>2.0</v>
      </c>
      <c r="BG80" s="9">
        <f t="shared" si="20"/>
        <v>-2.416840968</v>
      </c>
    </row>
    <row r="81" ht="15.75" customHeight="1">
      <c r="A81" s="3">
        <v>34.0</v>
      </c>
      <c r="B81" s="9">
        <f t="shared" si="1"/>
        <v>-0.5729802406</v>
      </c>
      <c r="D81" s="3">
        <v>2.0</v>
      </c>
      <c r="E81" s="9">
        <f t="shared" si="2"/>
        <v>2.937933221</v>
      </c>
      <c r="G81" s="3">
        <v>2.0</v>
      </c>
      <c r="H81" s="9">
        <f t="shared" si="3"/>
        <v>0.9776598087</v>
      </c>
      <c r="J81" s="3">
        <v>2.0</v>
      </c>
      <c r="K81" s="9">
        <f t="shared" si="4"/>
        <v>0.4266428623</v>
      </c>
      <c r="M81" s="3">
        <v>1.0</v>
      </c>
      <c r="N81" s="9">
        <f t="shared" si="5"/>
        <v>-0.7288374909</v>
      </c>
      <c r="P81" s="3">
        <v>1.0</v>
      </c>
      <c r="Q81" s="9">
        <f t="shared" si="6"/>
        <v>-1.237352729</v>
      </c>
      <c r="S81" s="3">
        <v>1.0</v>
      </c>
      <c r="T81" s="9">
        <f t="shared" si="7"/>
        <v>-1.954213809</v>
      </c>
      <c r="V81" s="3">
        <v>1.0</v>
      </c>
      <c r="W81" s="9">
        <f t="shared" si="8"/>
        <v>-2.272982977</v>
      </c>
      <c r="Y81" s="3">
        <v>1.0</v>
      </c>
      <c r="Z81" s="9">
        <f t="shared" si="9"/>
        <v>-1.25424012</v>
      </c>
      <c r="AB81" s="3">
        <v>2.0</v>
      </c>
      <c r="AC81" s="9">
        <f t="shared" si="10"/>
        <v>0.4883150754</v>
      </c>
      <c r="AE81" s="3">
        <v>1.0</v>
      </c>
      <c r="AF81" s="9">
        <f t="shared" si="11"/>
        <v>-1.402850696</v>
      </c>
      <c r="AH81" s="3">
        <v>2.0</v>
      </c>
      <c r="AI81" s="9">
        <f t="shared" si="12"/>
        <v>0.3836565569</v>
      </c>
      <c r="AK81" s="3">
        <v>2.0</v>
      </c>
      <c r="AL81" s="9">
        <f t="shared" si="13"/>
        <v>0.3613020954</v>
      </c>
      <c r="AN81" s="3">
        <v>0.7</v>
      </c>
      <c r="AO81" s="9">
        <f t="shared" si="14"/>
        <v>-0.614292448</v>
      </c>
      <c r="AQ81" s="3">
        <v>70.0</v>
      </c>
      <c r="AR81" s="9">
        <f t="shared" si="15"/>
        <v>-0.7654210736</v>
      </c>
      <c r="AT81" s="3">
        <v>24.0</v>
      </c>
      <c r="AU81" s="9">
        <f t="shared" si="16"/>
        <v>-0.7009438971</v>
      </c>
      <c r="AW81" s="3">
        <v>4.1</v>
      </c>
      <c r="AX81" s="9">
        <f t="shared" si="17"/>
        <v>0.46497967</v>
      </c>
      <c r="AZ81" s="3">
        <v>100.0</v>
      </c>
      <c r="BA81" s="9">
        <f t="shared" si="18"/>
        <v>2.090086607</v>
      </c>
      <c r="BC81" s="3">
        <v>2.0</v>
      </c>
      <c r="BD81" s="9">
        <f t="shared" si="19"/>
        <v>1.098385913</v>
      </c>
      <c r="BF81" s="3">
        <v>2.0</v>
      </c>
      <c r="BG81" s="9">
        <f t="shared" si="20"/>
        <v>-2.416840968</v>
      </c>
    </row>
    <row r="82" ht="15.75" customHeight="1">
      <c r="A82" s="3">
        <v>35.0</v>
      </c>
      <c r="B82" s="9">
        <f t="shared" si="1"/>
        <v>-0.4933996516</v>
      </c>
      <c r="D82" s="3">
        <v>1.0</v>
      </c>
      <c r="E82" s="9">
        <f t="shared" si="2"/>
        <v>-0.3381793636</v>
      </c>
      <c r="G82" s="3">
        <v>2.0</v>
      </c>
      <c r="H82" s="9">
        <f t="shared" si="3"/>
        <v>0.9776598087</v>
      </c>
      <c r="J82" s="3">
        <v>2.0</v>
      </c>
      <c r="K82" s="9">
        <f t="shared" si="4"/>
        <v>0.4266428623</v>
      </c>
      <c r="M82" s="3">
        <v>1.0</v>
      </c>
      <c r="N82" s="9">
        <f t="shared" si="5"/>
        <v>-0.7288374909</v>
      </c>
      <c r="P82" s="3">
        <v>2.0</v>
      </c>
      <c r="Q82" s="9">
        <f t="shared" si="6"/>
        <v>0.8029629414</v>
      </c>
      <c r="S82" s="3">
        <v>2.0</v>
      </c>
      <c r="T82" s="9">
        <f t="shared" si="7"/>
        <v>0.5084133488</v>
      </c>
      <c r="V82" s="3">
        <v>2.0</v>
      </c>
      <c r="W82" s="9">
        <f t="shared" si="8"/>
        <v>0.4371121109</v>
      </c>
      <c r="Y82" s="3">
        <v>2.0</v>
      </c>
      <c r="Z82" s="9">
        <f t="shared" si="9"/>
        <v>0.792151655</v>
      </c>
      <c r="AB82" s="3">
        <v>2.0</v>
      </c>
      <c r="AC82" s="9">
        <f t="shared" si="10"/>
        <v>0.4883150754</v>
      </c>
      <c r="AE82" s="3">
        <v>2.0</v>
      </c>
      <c r="AF82" s="9">
        <f t="shared" si="11"/>
        <v>0.7082353027</v>
      </c>
      <c r="AH82" s="3">
        <v>2.0</v>
      </c>
      <c r="AI82" s="9">
        <f t="shared" si="12"/>
        <v>0.3836565569</v>
      </c>
      <c r="AK82" s="3">
        <v>2.0</v>
      </c>
      <c r="AL82" s="9">
        <f t="shared" si="13"/>
        <v>0.3613020954</v>
      </c>
      <c r="AN82" s="3">
        <v>0.9</v>
      </c>
      <c r="AO82" s="9">
        <f t="shared" si="14"/>
        <v>-0.4470573036</v>
      </c>
      <c r="AQ82" s="3">
        <v>58.0</v>
      </c>
      <c r="AR82" s="9">
        <f t="shared" si="15"/>
        <v>-1.022987075</v>
      </c>
      <c r="AT82" s="3">
        <v>92.0</v>
      </c>
      <c r="AU82" s="9">
        <f t="shared" si="16"/>
        <v>0.0674701028</v>
      </c>
      <c r="AW82" s="3">
        <v>4.3</v>
      </c>
      <c r="AX82" s="9">
        <f t="shared" si="17"/>
        <v>0.7826027314</v>
      </c>
      <c r="AZ82" s="3">
        <v>73.0</v>
      </c>
      <c r="BA82" s="9">
        <f t="shared" si="18"/>
        <v>0.6124850766</v>
      </c>
      <c r="BC82" s="3">
        <v>1.0</v>
      </c>
      <c r="BD82" s="9">
        <f t="shared" si="19"/>
        <v>-0.9045531045</v>
      </c>
      <c r="BF82" s="3">
        <v>2.0</v>
      </c>
      <c r="BG82" s="9">
        <f t="shared" si="20"/>
        <v>-2.416840968</v>
      </c>
    </row>
    <row r="83" ht="15.75" customHeight="1">
      <c r="A83" s="3">
        <v>36.0</v>
      </c>
      <c r="B83" s="9">
        <f t="shared" si="1"/>
        <v>-0.4138190626</v>
      </c>
      <c r="D83" s="3">
        <v>1.0</v>
      </c>
      <c r="E83" s="9">
        <f t="shared" si="2"/>
        <v>-0.3381793636</v>
      </c>
      <c r="G83" s="3">
        <v>1.0</v>
      </c>
      <c r="H83" s="9">
        <f t="shared" si="3"/>
        <v>-1.016251643</v>
      </c>
      <c r="J83" s="3">
        <v>2.0</v>
      </c>
      <c r="K83" s="9">
        <f t="shared" si="4"/>
        <v>0.4266428623</v>
      </c>
      <c r="M83" s="3">
        <v>2.0</v>
      </c>
      <c r="N83" s="9">
        <f t="shared" si="5"/>
        <v>1.363196048</v>
      </c>
      <c r="P83" s="3">
        <v>2.0</v>
      </c>
      <c r="Q83" s="9">
        <f t="shared" si="6"/>
        <v>0.8029629414</v>
      </c>
      <c r="S83" s="3">
        <v>2.0</v>
      </c>
      <c r="T83" s="9">
        <f t="shared" si="7"/>
        <v>0.5084133488</v>
      </c>
      <c r="V83" s="3">
        <v>2.0</v>
      </c>
      <c r="W83" s="9">
        <f t="shared" si="8"/>
        <v>0.4371121109</v>
      </c>
      <c r="Y83" s="3">
        <v>2.0</v>
      </c>
      <c r="Z83" s="9">
        <f t="shared" si="9"/>
        <v>0.792151655</v>
      </c>
      <c r="AB83" s="3">
        <v>1.0</v>
      </c>
      <c r="AC83" s="9">
        <f t="shared" si="10"/>
        <v>-2.034646148</v>
      </c>
      <c r="AE83" s="3">
        <v>2.0</v>
      </c>
      <c r="AF83" s="9">
        <f t="shared" si="11"/>
        <v>0.7082353027</v>
      </c>
      <c r="AH83" s="3">
        <v>2.0</v>
      </c>
      <c r="AI83" s="9">
        <f t="shared" si="12"/>
        <v>0.3836565569</v>
      </c>
      <c r="AK83" s="3">
        <v>2.0</v>
      </c>
      <c r="AL83" s="9">
        <f t="shared" si="13"/>
        <v>0.3613020954</v>
      </c>
      <c r="AN83" s="3">
        <v>0.8</v>
      </c>
      <c r="AO83" s="9">
        <f t="shared" si="14"/>
        <v>-0.5306748758</v>
      </c>
      <c r="AQ83" s="3">
        <v>85.0</v>
      </c>
      <c r="AR83" s="9">
        <f t="shared" si="15"/>
        <v>-0.4434635713</v>
      </c>
      <c r="AT83" s="3">
        <v>44.0</v>
      </c>
      <c r="AU83" s="9">
        <f t="shared" si="16"/>
        <v>-0.4749397795</v>
      </c>
      <c r="AW83" s="3">
        <v>4.2</v>
      </c>
      <c r="AX83" s="9">
        <f t="shared" si="17"/>
        <v>0.6237912007</v>
      </c>
      <c r="AZ83" s="3">
        <v>85.0</v>
      </c>
      <c r="BA83" s="9">
        <f t="shared" si="18"/>
        <v>1.269196868</v>
      </c>
      <c r="BC83" s="3">
        <v>1.0</v>
      </c>
      <c r="BD83" s="9">
        <f t="shared" si="19"/>
        <v>-0.9045531045</v>
      </c>
      <c r="BF83" s="3">
        <v>2.0</v>
      </c>
      <c r="BG83" s="9">
        <f t="shared" si="20"/>
        <v>-2.416840968</v>
      </c>
    </row>
    <row r="84" ht="15.75" customHeight="1">
      <c r="A84" s="3">
        <v>36.0</v>
      </c>
      <c r="B84" s="9">
        <f t="shared" si="1"/>
        <v>-0.4138190626</v>
      </c>
      <c r="D84" s="3">
        <v>1.0</v>
      </c>
      <c r="E84" s="9">
        <f t="shared" si="2"/>
        <v>-0.3381793636</v>
      </c>
      <c r="G84" s="3">
        <v>1.0</v>
      </c>
      <c r="H84" s="9">
        <f t="shared" si="3"/>
        <v>-1.016251643</v>
      </c>
      <c r="J84" s="3">
        <v>2.0</v>
      </c>
      <c r="K84" s="9">
        <f t="shared" si="4"/>
        <v>0.4266428623</v>
      </c>
      <c r="M84" s="3">
        <v>2.0</v>
      </c>
      <c r="N84" s="9">
        <f t="shared" si="5"/>
        <v>1.363196048</v>
      </c>
      <c r="P84" s="3">
        <v>2.0</v>
      </c>
      <c r="Q84" s="9">
        <f t="shared" si="6"/>
        <v>0.8029629414</v>
      </c>
      <c r="S84" s="3">
        <v>2.0</v>
      </c>
      <c r="T84" s="9">
        <f t="shared" si="7"/>
        <v>0.5084133488</v>
      </c>
      <c r="V84" s="3">
        <v>1.0</v>
      </c>
      <c r="W84" s="9">
        <f t="shared" si="8"/>
        <v>-2.272982977</v>
      </c>
      <c r="Y84" s="3">
        <v>1.0</v>
      </c>
      <c r="Z84" s="9">
        <f t="shared" si="9"/>
        <v>-1.25424012</v>
      </c>
      <c r="AB84" s="3">
        <v>1.0</v>
      </c>
      <c r="AC84" s="9">
        <f t="shared" si="10"/>
        <v>-2.034646148</v>
      </c>
      <c r="AE84" s="3">
        <v>2.0</v>
      </c>
      <c r="AF84" s="9">
        <f t="shared" si="11"/>
        <v>0.7082353027</v>
      </c>
      <c r="AH84" s="3">
        <v>2.0</v>
      </c>
      <c r="AI84" s="9">
        <f t="shared" si="12"/>
        <v>0.3836565569</v>
      </c>
      <c r="AK84" s="3">
        <v>2.0</v>
      </c>
      <c r="AL84" s="9">
        <f t="shared" si="13"/>
        <v>0.3613020954</v>
      </c>
      <c r="AN84" s="3">
        <v>0.7</v>
      </c>
      <c r="AO84" s="9">
        <f t="shared" si="14"/>
        <v>-0.614292448</v>
      </c>
      <c r="AQ84" s="3">
        <v>164.0</v>
      </c>
      <c r="AR84" s="9">
        <f t="shared" si="15"/>
        <v>1.252179274</v>
      </c>
      <c r="AT84" s="3">
        <v>44.0</v>
      </c>
      <c r="AU84" s="9">
        <f t="shared" si="16"/>
        <v>-0.4749397795</v>
      </c>
      <c r="AW84" s="3">
        <v>3.1</v>
      </c>
      <c r="AX84" s="9">
        <f t="shared" si="17"/>
        <v>-1.123135637</v>
      </c>
      <c r="AZ84" s="3">
        <v>41.0</v>
      </c>
      <c r="BA84" s="9">
        <f t="shared" si="18"/>
        <v>-1.138746367</v>
      </c>
      <c r="BC84" s="3">
        <v>1.0</v>
      </c>
      <c r="BD84" s="9">
        <f t="shared" si="19"/>
        <v>-0.9045531045</v>
      </c>
      <c r="BF84" s="3">
        <v>2.0</v>
      </c>
      <c r="BG84" s="9">
        <f t="shared" si="20"/>
        <v>-2.416840968</v>
      </c>
    </row>
    <row r="85" ht="15.75" customHeight="1">
      <c r="A85" s="3">
        <v>36.0</v>
      </c>
      <c r="B85" s="9">
        <f t="shared" si="1"/>
        <v>-0.4138190626</v>
      </c>
      <c r="D85" s="3">
        <v>1.0</v>
      </c>
      <c r="E85" s="9">
        <f t="shared" si="2"/>
        <v>-0.3381793636</v>
      </c>
      <c r="G85" s="3">
        <v>1.0</v>
      </c>
      <c r="H85" s="9">
        <f t="shared" si="3"/>
        <v>-1.016251643</v>
      </c>
      <c r="J85" s="3">
        <v>2.0</v>
      </c>
      <c r="K85" s="9">
        <f t="shared" si="4"/>
        <v>0.4266428623</v>
      </c>
      <c r="M85" s="3">
        <v>1.0</v>
      </c>
      <c r="N85" s="9">
        <f t="shared" si="5"/>
        <v>-0.7288374909</v>
      </c>
      <c r="P85" s="3">
        <v>1.0</v>
      </c>
      <c r="Q85" s="9">
        <f t="shared" si="6"/>
        <v>-1.237352729</v>
      </c>
      <c r="S85" s="3">
        <v>1.0</v>
      </c>
      <c r="T85" s="9">
        <f t="shared" si="7"/>
        <v>-1.954213809</v>
      </c>
      <c r="V85" s="3">
        <v>2.0</v>
      </c>
      <c r="W85" s="9">
        <f t="shared" si="8"/>
        <v>0.4371121109</v>
      </c>
      <c r="Y85" s="3">
        <v>1.0</v>
      </c>
      <c r="Z85" s="9">
        <f t="shared" si="9"/>
        <v>-1.25424012</v>
      </c>
      <c r="AB85" s="3">
        <v>2.0</v>
      </c>
      <c r="AC85" s="9">
        <f t="shared" si="10"/>
        <v>0.4883150754</v>
      </c>
      <c r="AE85" s="3">
        <v>2.0</v>
      </c>
      <c r="AF85" s="9">
        <f t="shared" si="11"/>
        <v>0.7082353027</v>
      </c>
      <c r="AH85" s="3">
        <v>2.0</v>
      </c>
      <c r="AI85" s="9">
        <f t="shared" si="12"/>
        <v>0.3836565569</v>
      </c>
      <c r="AK85" s="3">
        <v>2.0</v>
      </c>
      <c r="AL85" s="9">
        <f t="shared" si="13"/>
        <v>0.3613020954</v>
      </c>
      <c r="AN85" s="3">
        <v>1.0</v>
      </c>
      <c r="AO85" s="9">
        <f t="shared" si="14"/>
        <v>-0.3634397315</v>
      </c>
      <c r="AQ85" s="4">
        <v>101.314</v>
      </c>
      <c r="AR85" s="9">
        <f t="shared" si="15"/>
        <v>-0.09330259179</v>
      </c>
      <c r="AT85" s="3">
        <v>45.0</v>
      </c>
      <c r="AU85" s="9">
        <f t="shared" si="16"/>
        <v>-0.4636395736</v>
      </c>
      <c r="AW85" s="3">
        <v>4.0</v>
      </c>
      <c r="AX85" s="9">
        <f t="shared" si="17"/>
        <v>0.3061681393</v>
      </c>
      <c r="AZ85" s="3">
        <v>57.0</v>
      </c>
      <c r="BA85" s="9">
        <f t="shared" si="18"/>
        <v>-0.263130645</v>
      </c>
      <c r="BC85" s="3">
        <v>1.0</v>
      </c>
      <c r="BD85" s="9">
        <f t="shared" si="19"/>
        <v>-0.9045531045</v>
      </c>
      <c r="BF85" s="3">
        <v>2.0</v>
      </c>
      <c r="BG85" s="9">
        <f t="shared" si="20"/>
        <v>-2.416840968</v>
      </c>
    </row>
    <row r="86" ht="15.75" customHeight="1">
      <c r="A86" s="3">
        <v>36.0</v>
      </c>
      <c r="B86" s="9">
        <f t="shared" si="1"/>
        <v>-0.4138190626</v>
      </c>
      <c r="D86" s="3">
        <v>1.0</v>
      </c>
      <c r="E86" s="9">
        <f t="shared" si="2"/>
        <v>-0.3381793636</v>
      </c>
      <c r="G86" s="3">
        <v>2.0</v>
      </c>
      <c r="H86" s="9">
        <f t="shared" si="3"/>
        <v>0.9776598087</v>
      </c>
      <c r="J86" s="3">
        <v>2.0</v>
      </c>
      <c r="K86" s="9">
        <f t="shared" si="4"/>
        <v>0.4266428623</v>
      </c>
      <c r="M86" s="3">
        <v>2.0</v>
      </c>
      <c r="N86" s="9">
        <f t="shared" si="5"/>
        <v>1.363196048</v>
      </c>
      <c r="P86" s="3">
        <v>2.0</v>
      </c>
      <c r="Q86" s="9">
        <f t="shared" si="6"/>
        <v>0.8029629414</v>
      </c>
      <c r="S86" s="3">
        <v>2.0</v>
      </c>
      <c r="T86" s="9">
        <f t="shared" si="7"/>
        <v>0.5084133488</v>
      </c>
      <c r="V86" s="3">
        <v>2.0</v>
      </c>
      <c r="W86" s="9">
        <f t="shared" si="8"/>
        <v>0.4371121109</v>
      </c>
      <c r="Y86" s="3">
        <v>2.0</v>
      </c>
      <c r="Z86" s="9">
        <f t="shared" si="9"/>
        <v>0.792151655</v>
      </c>
      <c r="AB86" s="3">
        <v>2.0</v>
      </c>
      <c r="AC86" s="9">
        <f t="shared" si="10"/>
        <v>0.4883150754</v>
      </c>
      <c r="AE86" s="3">
        <v>2.0</v>
      </c>
      <c r="AF86" s="9">
        <f t="shared" si="11"/>
        <v>0.7082353027</v>
      </c>
      <c r="AH86" s="3">
        <v>2.0</v>
      </c>
      <c r="AI86" s="9">
        <f t="shared" si="12"/>
        <v>0.3836565569</v>
      </c>
      <c r="AK86" s="3">
        <v>2.0</v>
      </c>
      <c r="AL86" s="9">
        <f t="shared" si="13"/>
        <v>0.3613020954</v>
      </c>
      <c r="AN86" s="3">
        <v>0.7</v>
      </c>
      <c r="AO86" s="9">
        <f t="shared" si="14"/>
        <v>-0.614292448</v>
      </c>
      <c r="AQ86" s="3">
        <v>62.0</v>
      </c>
      <c r="AR86" s="9">
        <f t="shared" si="15"/>
        <v>-0.9371317415</v>
      </c>
      <c r="AT86" s="3">
        <v>224.0</v>
      </c>
      <c r="AU86" s="9">
        <f t="shared" si="16"/>
        <v>1.559097279</v>
      </c>
      <c r="AW86" s="3">
        <v>4.2</v>
      </c>
      <c r="AX86" s="9">
        <f t="shared" si="17"/>
        <v>0.6237912007</v>
      </c>
      <c r="AZ86" s="3">
        <v>100.0</v>
      </c>
      <c r="BA86" s="9">
        <f t="shared" si="18"/>
        <v>2.090086607</v>
      </c>
      <c r="BC86" s="3">
        <v>1.0</v>
      </c>
      <c r="BD86" s="9">
        <f t="shared" si="19"/>
        <v>-0.9045531045</v>
      </c>
      <c r="BF86" s="3">
        <v>2.0</v>
      </c>
      <c r="BG86" s="9">
        <f t="shared" si="20"/>
        <v>-2.416840968</v>
      </c>
    </row>
    <row r="87" ht="15.75" customHeight="1">
      <c r="A87" s="3">
        <v>36.0</v>
      </c>
      <c r="B87" s="9">
        <f t="shared" si="1"/>
        <v>-0.4138190626</v>
      </c>
      <c r="D87" s="3">
        <v>1.0</v>
      </c>
      <c r="E87" s="9">
        <f t="shared" si="2"/>
        <v>-0.3381793636</v>
      </c>
      <c r="G87" s="3">
        <v>1.0</v>
      </c>
      <c r="H87" s="9">
        <f t="shared" si="3"/>
        <v>-1.016251643</v>
      </c>
      <c r="J87" s="3">
        <v>2.0</v>
      </c>
      <c r="K87" s="9">
        <f t="shared" si="4"/>
        <v>0.4266428623</v>
      </c>
      <c r="M87" s="3">
        <v>2.0</v>
      </c>
      <c r="N87" s="9">
        <f t="shared" si="5"/>
        <v>1.363196048</v>
      </c>
      <c r="P87" s="3">
        <v>2.0</v>
      </c>
      <c r="Q87" s="9">
        <f t="shared" si="6"/>
        <v>0.8029629414</v>
      </c>
      <c r="S87" s="3">
        <v>2.0</v>
      </c>
      <c r="T87" s="9">
        <f t="shared" si="7"/>
        <v>0.5084133488</v>
      </c>
      <c r="V87" s="3">
        <v>2.0</v>
      </c>
      <c r="W87" s="9">
        <f t="shared" si="8"/>
        <v>0.4371121109</v>
      </c>
      <c r="Y87" s="3">
        <v>2.0</v>
      </c>
      <c r="Z87" s="9">
        <f t="shared" si="9"/>
        <v>0.792151655</v>
      </c>
      <c r="AB87" s="3">
        <v>2.0</v>
      </c>
      <c r="AC87" s="9">
        <f t="shared" si="10"/>
        <v>0.4883150754</v>
      </c>
      <c r="AE87" s="3">
        <v>2.0</v>
      </c>
      <c r="AF87" s="9">
        <f t="shared" si="11"/>
        <v>0.7082353027</v>
      </c>
      <c r="AH87" s="3">
        <v>2.0</v>
      </c>
      <c r="AI87" s="9">
        <f t="shared" si="12"/>
        <v>0.3836565569</v>
      </c>
      <c r="AK87" s="3">
        <v>2.0</v>
      </c>
      <c r="AL87" s="9">
        <f t="shared" si="13"/>
        <v>0.3613020954</v>
      </c>
      <c r="AN87" s="3">
        <v>1.1</v>
      </c>
      <c r="AO87" s="9">
        <f t="shared" si="14"/>
        <v>-0.2798221593</v>
      </c>
      <c r="AQ87" s="3">
        <v>141.0</v>
      </c>
      <c r="AR87" s="9">
        <f t="shared" si="15"/>
        <v>0.758511104</v>
      </c>
      <c r="AT87" s="3">
        <v>75.0</v>
      </c>
      <c r="AU87" s="9">
        <f t="shared" si="16"/>
        <v>-0.1246333972</v>
      </c>
      <c r="AW87" s="3">
        <v>3.3</v>
      </c>
      <c r="AX87" s="9">
        <f t="shared" si="17"/>
        <v>-0.8055125754</v>
      </c>
      <c r="AZ87" s="4">
        <v>66.571</v>
      </c>
      <c r="BA87" s="9">
        <f t="shared" si="18"/>
        <v>0.2606517345</v>
      </c>
      <c r="BC87" s="3">
        <v>2.0</v>
      </c>
      <c r="BD87" s="9">
        <f t="shared" si="19"/>
        <v>1.098385913</v>
      </c>
      <c r="BF87" s="3">
        <v>2.0</v>
      </c>
      <c r="BG87" s="9">
        <f t="shared" si="20"/>
        <v>-2.416840968</v>
      </c>
    </row>
    <row r="88" ht="15.75" customHeight="1">
      <c r="A88" s="3">
        <v>36.0</v>
      </c>
      <c r="B88" s="9">
        <f t="shared" si="1"/>
        <v>-0.4138190626</v>
      </c>
      <c r="D88" s="3">
        <v>1.0</v>
      </c>
      <c r="E88" s="9">
        <f t="shared" si="2"/>
        <v>-0.3381793636</v>
      </c>
      <c r="G88" s="3">
        <v>1.0</v>
      </c>
      <c r="H88" s="9">
        <f t="shared" si="3"/>
        <v>-1.016251643</v>
      </c>
      <c r="J88" s="3">
        <v>2.0</v>
      </c>
      <c r="K88" s="9">
        <f t="shared" si="4"/>
        <v>0.4266428623</v>
      </c>
      <c r="M88" s="3">
        <v>1.0</v>
      </c>
      <c r="N88" s="9">
        <f t="shared" si="5"/>
        <v>-0.7288374909</v>
      </c>
      <c r="P88" s="3">
        <v>1.0</v>
      </c>
      <c r="Q88" s="9">
        <f t="shared" si="6"/>
        <v>-1.237352729</v>
      </c>
      <c r="S88" s="3">
        <v>1.0</v>
      </c>
      <c r="T88" s="9">
        <f t="shared" si="7"/>
        <v>-1.954213809</v>
      </c>
      <c r="V88" s="3">
        <v>1.0</v>
      </c>
      <c r="W88" s="9">
        <f t="shared" si="8"/>
        <v>-2.272982977</v>
      </c>
      <c r="Y88" s="3">
        <v>1.0</v>
      </c>
      <c r="Z88" s="9">
        <f t="shared" si="9"/>
        <v>-1.25424012</v>
      </c>
      <c r="AB88" s="3">
        <v>2.0</v>
      </c>
      <c r="AC88" s="9">
        <f t="shared" si="10"/>
        <v>0.4883150754</v>
      </c>
      <c r="AE88" s="3">
        <v>1.0</v>
      </c>
      <c r="AF88" s="9">
        <f t="shared" si="11"/>
        <v>-1.402850696</v>
      </c>
      <c r="AH88" s="3">
        <v>2.0</v>
      </c>
      <c r="AI88" s="9">
        <f t="shared" si="12"/>
        <v>0.3836565569</v>
      </c>
      <c r="AK88" s="3">
        <v>1.0</v>
      </c>
      <c r="AL88" s="9">
        <f t="shared" si="13"/>
        <v>-2.749910393</v>
      </c>
      <c r="AN88" s="3">
        <v>1.7</v>
      </c>
      <c r="AO88" s="9">
        <f t="shared" si="14"/>
        <v>0.2218832738</v>
      </c>
      <c r="AQ88" s="3">
        <v>295.0</v>
      </c>
      <c r="AR88" s="9">
        <f t="shared" si="15"/>
        <v>4.063941461</v>
      </c>
      <c r="AT88" s="3">
        <v>60.0</v>
      </c>
      <c r="AU88" s="9">
        <f t="shared" si="16"/>
        <v>-0.2941364854</v>
      </c>
      <c r="AW88" s="3">
        <v>2.7</v>
      </c>
      <c r="AX88" s="9">
        <f t="shared" si="17"/>
        <v>-1.75838176</v>
      </c>
      <c r="AZ88" s="4">
        <v>66.571</v>
      </c>
      <c r="BA88" s="9">
        <f t="shared" si="18"/>
        <v>0.2606517345</v>
      </c>
      <c r="BC88" s="3">
        <v>2.0</v>
      </c>
      <c r="BD88" s="9">
        <f t="shared" si="19"/>
        <v>1.098385913</v>
      </c>
      <c r="BF88" s="3">
        <v>2.0</v>
      </c>
      <c r="BG88" s="9">
        <f t="shared" si="20"/>
        <v>-2.416840968</v>
      </c>
    </row>
    <row r="89" ht="15.75" customHeight="1">
      <c r="A89" s="3">
        <v>36.0</v>
      </c>
      <c r="B89" s="9">
        <f t="shared" si="1"/>
        <v>-0.4138190626</v>
      </c>
      <c r="D89" s="3">
        <v>1.0</v>
      </c>
      <c r="E89" s="9">
        <f t="shared" si="2"/>
        <v>-0.3381793636</v>
      </c>
      <c r="G89" s="3">
        <v>2.0</v>
      </c>
      <c r="H89" s="9">
        <f t="shared" si="3"/>
        <v>0.9776598087</v>
      </c>
      <c r="J89" s="3">
        <v>2.0</v>
      </c>
      <c r="K89" s="9">
        <f t="shared" si="4"/>
        <v>0.4266428623</v>
      </c>
      <c r="M89" s="3">
        <v>2.0</v>
      </c>
      <c r="N89" s="9">
        <f t="shared" si="5"/>
        <v>1.363196048</v>
      </c>
      <c r="P89" s="3">
        <v>2.0</v>
      </c>
      <c r="Q89" s="9">
        <f t="shared" si="6"/>
        <v>0.8029629414</v>
      </c>
      <c r="S89" s="3">
        <v>2.0</v>
      </c>
      <c r="T89" s="9">
        <f t="shared" si="7"/>
        <v>0.5084133488</v>
      </c>
      <c r="V89" s="3">
        <v>2.0</v>
      </c>
      <c r="W89" s="9">
        <f t="shared" si="8"/>
        <v>0.4371121109</v>
      </c>
      <c r="Y89" s="3">
        <v>2.0</v>
      </c>
      <c r="Z89" s="9">
        <f t="shared" si="9"/>
        <v>0.792151655</v>
      </c>
      <c r="AB89" s="3">
        <v>2.0</v>
      </c>
      <c r="AC89" s="9">
        <f t="shared" si="10"/>
        <v>0.4883150754</v>
      </c>
      <c r="AE89" s="3">
        <v>2.0</v>
      </c>
      <c r="AF89" s="9">
        <f t="shared" si="11"/>
        <v>0.7082353027</v>
      </c>
      <c r="AH89" s="3">
        <v>2.0</v>
      </c>
      <c r="AI89" s="9">
        <f t="shared" si="12"/>
        <v>0.3836565569</v>
      </c>
      <c r="AK89" s="3">
        <v>2.0</v>
      </c>
      <c r="AL89" s="9">
        <f t="shared" si="13"/>
        <v>0.3613020954</v>
      </c>
      <c r="AN89" s="3">
        <v>0.6</v>
      </c>
      <c r="AO89" s="9">
        <f t="shared" si="14"/>
        <v>-0.6979100202</v>
      </c>
      <c r="AQ89" s="3">
        <v>120.0</v>
      </c>
      <c r="AR89" s="9">
        <f t="shared" si="15"/>
        <v>0.3077706007</v>
      </c>
      <c r="AT89" s="3">
        <v>30.0</v>
      </c>
      <c r="AU89" s="9">
        <f t="shared" si="16"/>
        <v>-0.6331426618</v>
      </c>
      <c r="AW89" s="3">
        <v>4.0</v>
      </c>
      <c r="AX89" s="9">
        <f t="shared" si="17"/>
        <v>0.3061681393</v>
      </c>
      <c r="AZ89" s="4">
        <v>66.571</v>
      </c>
      <c r="BA89" s="9">
        <f t="shared" si="18"/>
        <v>0.2606517345</v>
      </c>
      <c r="BC89" s="3">
        <v>2.0</v>
      </c>
      <c r="BD89" s="9">
        <f t="shared" si="19"/>
        <v>1.098385913</v>
      </c>
      <c r="BF89" s="3">
        <v>2.0</v>
      </c>
      <c r="BG89" s="9">
        <f t="shared" si="20"/>
        <v>-2.416840968</v>
      </c>
    </row>
    <row r="90" ht="15.75" customHeight="1">
      <c r="A90" s="3">
        <v>37.0</v>
      </c>
      <c r="B90" s="9">
        <f t="shared" si="1"/>
        <v>-0.3342384737</v>
      </c>
      <c r="D90" s="3">
        <v>1.0</v>
      </c>
      <c r="E90" s="9">
        <f t="shared" si="2"/>
        <v>-0.3381793636</v>
      </c>
      <c r="G90" s="3">
        <v>1.0</v>
      </c>
      <c r="H90" s="9">
        <f t="shared" si="3"/>
        <v>-1.016251643</v>
      </c>
      <c r="J90" s="3">
        <v>2.0</v>
      </c>
      <c r="K90" s="9">
        <f t="shared" si="4"/>
        <v>0.4266428623</v>
      </c>
      <c r="M90" s="3">
        <v>2.0</v>
      </c>
      <c r="N90" s="9">
        <f t="shared" si="5"/>
        <v>1.363196048</v>
      </c>
      <c r="P90" s="3">
        <v>2.0</v>
      </c>
      <c r="Q90" s="9">
        <f t="shared" si="6"/>
        <v>0.8029629414</v>
      </c>
      <c r="S90" s="3">
        <v>2.0</v>
      </c>
      <c r="T90" s="9">
        <f t="shared" si="7"/>
        <v>0.5084133488</v>
      </c>
      <c r="V90" s="3">
        <v>2.0</v>
      </c>
      <c r="W90" s="9">
        <f t="shared" si="8"/>
        <v>0.4371121109</v>
      </c>
      <c r="Y90" s="3">
        <v>1.0</v>
      </c>
      <c r="Z90" s="9">
        <f t="shared" si="9"/>
        <v>-1.25424012</v>
      </c>
      <c r="AB90" s="3">
        <v>2.0</v>
      </c>
      <c r="AC90" s="9">
        <f t="shared" si="10"/>
        <v>0.4883150754</v>
      </c>
      <c r="AE90" s="3">
        <v>1.0</v>
      </c>
      <c r="AF90" s="9">
        <f t="shared" si="11"/>
        <v>-1.402850696</v>
      </c>
      <c r="AH90" s="3">
        <v>2.0</v>
      </c>
      <c r="AI90" s="9">
        <f t="shared" si="12"/>
        <v>0.3836565569</v>
      </c>
      <c r="AK90" s="3">
        <v>2.0</v>
      </c>
      <c r="AL90" s="9">
        <f t="shared" si="13"/>
        <v>0.3613020954</v>
      </c>
      <c r="AN90" s="3">
        <v>0.6</v>
      </c>
      <c r="AO90" s="9">
        <f t="shared" si="14"/>
        <v>-0.6979100202</v>
      </c>
      <c r="AQ90" s="3">
        <v>80.0</v>
      </c>
      <c r="AR90" s="9">
        <f t="shared" si="15"/>
        <v>-0.5507827387</v>
      </c>
      <c r="AT90" s="3">
        <v>80.0</v>
      </c>
      <c r="AU90" s="9">
        <f t="shared" si="16"/>
        <v>-0.06813236777</v>
      </c>
      <c r="AW90" s="3">
        <v>3.8</v>
      </c>
      <c r="AX90" s="9">
        <f t="shared" si="17"/>
        <v>-0.01145492202</v>
      </c>
      <c r="AZ90" s="4">
        <v>66.571</v>
      </c>
      <c r="BA90" s="9">
        <f t="shared" si="18"/>
        <v>0.2606517345</v>
      </c>
      <c r="BC90" s="3">
        <v>1.0</v>
      </c>
      <c r="BD90" s="9">
        <f t="shared" si="19"/>
        <v>-0.9045531045</v>
      </c>
      <c r="BF90" s="3">
        <v>2.0</v>
      </c>
      <c r="BG90" s="9">
        <f t="shared" si="20"/>
        <v>-2.416840968</v>
      </c>
    </row>
    <row r="91" ht="15.75" customHeight="1">
      <c r="A91" s="3">
        <v>37.0</v>
      </c>
      <c r="B91" s="9">
        <f t="shared" si="1"/>
        <v>-0.3342384737</v>
      </c>
      <c r="D91" s="3">
        <v>1.0</v>
      </c>
      <c r="E91" s="9">
        <f t="shared" si="2"/>
        <v>-0.3381793636</v>
      </c>
      <c r="G91" s="3">
        <v>1.0</v>
      </c>
      <c r="H91" s="9">
        <f t="shared" si="3"/>
        <v>-1.016251643</v>
      </c>
      <c r="J91" s="3">
        <v>2.0</v>
      </c>
      <c r="K91" s="9">
        <f t="shared" si="4"/>
        <v>0.4266428623</v>
      </c>
      <c r="M91" s="3">
        <v>1.0</v>
      </c>
      <c r="N91" s="9">
        <f t="shared" si="5"/>
        <v>-0.7288374909</v>
      </c>
      <c r="P91" s="3">
        <v>1.0</v>
      </c>
      <c r="Q91" s="9">
        <f t="shared" si="6"/>
        <v>-1.237352729</v>
      </c>
      <c r="S91" s="3">
        <v>1.0</v>
      </c>
      <c r="T91" s="9">
        <f t="shared" si="7"/>
        <v>-1.954213809</v>
      </c>
      <c r="V91" s="3">
        <v>2.0</v>
      </c>
      <c r="W91" s="9">
        <f t="shared" si="8"/>
        <v>0.4371121109</v>
      </c>
      <c r="Y91" s="3">
        <v>2.0</v>
      </c>
      <c r="Z91" s="9">
        <f t="shared" si="9"/>
        <v>0.792151655</v>
      </c>
      <c r="AB91" s="3">
        <v>2.0</v>
      </c>
      <c r="AC91" s="9">
        <f t="shared" si="10"/>
        <v>0.4883150754</v>
      </c>
      <c r="AE91" s="3">
        <v>2.0</v>
      </c>
      <c r="AF91" s="9">
        <f t="shared" si="11"/>
        <v>0.7082353027</v>
      </c>
      <c r="AH91" s="3">
        <v>2.0</v>
      </c>
      <c r="AI91" s="9">
        <f t="shared" si="12"/>
        <v>0.3836565569</v>
      </c>
      <c r="AK91" s="3">
        <v>2.0</v>
      </c>
      <c r="AL91" s="9">
        <f t="shared" si="13"/>
        <v>0.3613020954</v>
      </c>
      <c r="AN91" s="3">
        <v>0.8</v>
      </c>
      <c r="AO91" s="9">
        <f t="shared" si="14"/>
        <v>-0.5306748758</v>
      </c>
      <c r="AQ91" s="3">
        <v>92.0</v>
      </c>
      <c r="AR91" s="9">
        <f t="shared" si="15"/>
        <v>-0.2932167369</v>
      </c>
      <c r="AT91" s="3">
        <v>59.0</v>
      </c>
      <c r="AU91" s="9">
        <f t="shared" si="16"/>
        <v>-0.3054366913</v>
      </c>
      <c r="AW91" s="4">
        <v>3.978</v>
      </c>
      <c r="AX91" s="9">
        <f t="shared" si="17"/>
        <v>0.2712296026</v>
      </c>
      <c r="AZ91" s="4">
        <v>66.571</v>
      </c>
      <c r="BA91" s="9">
        <f t="shared" si="18"/>
        <v>0.2606517345</v>
      </c>
      <c r="BC91" s="3">
        <v>1.0</v>
      </c>
      <c r="BD91" s="9">
        <f t="shared" si="19"/>
        <v>-0.9045531045</v>
      </c>
      <c r="BF91" s="3">
        <v>2.0</v>
      </c>
      <c r="BG91" s="9">
        <f t="shared" si="20"/>
        <v>-2.416840968</v>
      </c>
    </row>
    <row r="92" ht="15.75" customHeight="1">
      <c r="A92" s="3">
        <v>37.0</v>
      </c>
      <c r="B92" s="9">
        <f t="shared" si="1"/>
        <v>-0.3342384737</v>
      </c>
      <c r="D92" s="3">
        <v>1.0</v>
      </c>
      <c r="E92" s="9">
        <f t="shared" si="2"/>
        <v>-0.3381793636</v>
      </c>
      <c r="G92" s="3">
        <v>2.0</v>
      </c>
      <c r="H92" s="9">
        <f t="shared" si="3"/>
        <v>0.9776598087</v>
      </c>
      <c r="J92" s="3">
        <v>2.0</v>
      </c>
      <c r="K92" s="9">
        <f t="shared" si="4"/>
        <v>0.4266428623</v>
      </c>
      <c r="M92" s="3">
        <v>2.0</v>
      </c>
      <c r="N92" s="9">
        <f t="shared" si="5"/>
        <v>1.363196048</v>
      </c>
      <c r="P92" s="3">
        <v>2.0</v>
      </c>
      <c r="Q92" s="9">
        <f t="shared" si="6"/>
        <v>0.8029629414</v>
      </c>
      <c r="S92" s="3">
        <v>2.0</v>
      </c>
      <c r="T92" s="9">
        <f t="shared" si="7"/>
        <v>0.5084133488</v>
      </c>
      <c r="V92" s="3">
        <v>2.0</v>
      </c>
      <c r="W92" s="9">
        <f t="shared" si="8"/>
        <v>0.4371121109</v>
      </c>
      <c r="Y92" s="3">
        <v>2.0</v>
      </c>
      <c r="Z92" s="9">
        <f t="shared" si="9"/>
        <v>0.792151655</v>
      </c>
      <c r="AB92" s="3">
        <v>2.0</v>
      </c>
      <c r="AC92" s="9">
        <f t="shared" si="10"/>
        <v>0.4883150754</v>
      </c>
      <c r="AE92" s="3">
        <v>2.0</v>
      </c>
      <c r="AF92" s="9">
        <f t="shared" si="11"/>
        <v>0.7082353027</v>
      </c>
      <c r="AH92" s="3">
        <v>2.0</v>
      </c>
      <c r="AI92" s="9">
        <f t="shared" si="12"/>
        <v>0.3836565569</v>
      </c>
      <c r="AK92" s="3">
        <v>2.0</v>
      </c>
      <c r="AL92" s="9">
        <f t="shared" si="13"/>
        <v>0.3613020954</v>
      </c>
      <c r="AN92" s="3">
        <v>0.7</v>
      </c>
      <c r="AO92" s="9">
        <f t="shared" si="14"/>
        <v>-0.614292448</v>
      </c>
      <c r="AQ92" s="3">
        <v>26.0</v>
      </c>
      <c r="AR92" s="9">
        <f t="shared" si="15"/>
        <v>-1.709829747</v>
      </c>
      <c r="AT92" s="3">
        <v>58.0</v>
      </c>
      <c r="AU92" s="9">
        <f t="shared" si="16"/>
        <v>-0.3167368972</v>
      </c>
      <c r="AW92" s="3">
        <v>4.5</v>
      </c>
      <c r="AX92" s="9">
        <f t="shared" si="17"/>
        <v>1.100225793</v>
      </c>
      <c r="AZ92" s="3">
        <v>100.0</v>
      </c>
      <c r="BA92" s="9">
        <f t="shared" si="18"/>
        <v>2.090086607</v>
      </c>
      <c r="BC92" s="3">
        <v>1.0</v>
      </c>
      <c r="BD92" s="9">
        <f t="shared" si="19"/>
        <v>-0.9045531045</v>
      </c>
      <c r="BF92" s="3">
        <v>2.0</v>
      </c>
      <c r="BG92" s="9">
        <f t="shared" si="20"/>
        <v>-2.416840968</v>
      </c>
    </row>
    <row r="93" ht="15.75" customHeight="1">
      <c r="A93" s="3">
        <v>37.0</v>
      </c>
      <c r="B93" s="9">
        <f t="shared" si="1"/>
        <v>-0.3342384737</v>
      </c>
      <c r="D93" s="3">
        <v>1.0</v>
      </c>
      <c r="E93" s="9">
        <f t="shared" si="2"/>
        <v>-0.3381793636</v>
      </c>
      <c r="G93" s="3">
        <v>1.0</v>
      </c>
      <c r="H93" s="9">
        <f t="shared" si="3"/>
        <v>-1.016251643</v>
      </c>
      <c r="J93" s="3">
        <v>2.0</v>
      </c>
      <c r="K93" s="9">
        <f t="shared" si="4"/>
        <v>0.4266428623</v>
      </c>
      <c r="M93" s="3">
        <v>1.0</v>
      </c>
      <c r="N93" s="9">
        <f t="shared" si="5"/>
        <v>-0.7288374909</v>
      </c>
      <c r="P93" s="3">
        <v>2.0</v>
      </c>
      <c r="Q93" s="9">
        <f t="shared" si="6"/>
        <v>0.8029629414</v>
      </c>
      <c r="S93" s="3">
        <v>2.0</v>
      </c>
      <c r="T93" s="9">
        <f t="shared" si="7"/>
        <v>0.5084133488</v>
      </c>
      <c r="V93" s="3">
        <v>2.0</v>
      </c>
      <c r="W93" s="9">
        <f t="shared" si="8"/>
        <v>0.4371121109</v>
      </c>
      <c r="Y93" s="3">
        <v>2.0</v>
      </c>
      <c r="Z93" s="9">
        <f t="shared" si="9"/>
        <v>0.792151655</v>
      </c>
      <c r="AB93" s="3">
        <v>2.0</v>
      </c>
      <c r="AC93" s="9">
        <f t="shared" si="10"/>
        <v>0.4883150754</v>
      </c>
      <c r="AE93" s="3">
        <v>1.0</v>
      </c>
      <c r="AF93" s="9">
        <f t="shared" si="11"/>
        <v>-1.402850696</v>
      </c>
      <c r="AH93" s="3">
        <v>2.0</v>
      </c>
      <c r="AI93" s="9">
        <f t="shared" si="12"/>
        <v>0.3836565569</v>
      </c>
      <c r="AK93" s="3">
        <v>2.0</v>
      </c>
      <c r="AL93" s="9">
        <f t="shared" si="13"/>
        <v>0.3613020954</v>
      </c>
      <c r="AN93" s="3">
        <v>0.9</v>
      </c>
      <c r="AO93" s="9">
        <f t="shared" si="14"/>
        <v>-0.4470573036</v>
      </c>
      <c r="AQ93" s="4">
        <v>101.314</v>
      </c>
      <c r="AR93" s="9">
        <f t="shared" si="15"/>
        <v>-0.09330259179</v>
      </c>
      <c r="AT93" s="3">
        <v>231.0</v>
      </c>
      <c r="AU93" s="9">
        <f t="shared" si="16"/>
        <v>1.63819872</v>
      </c>
      <c r="AW93" s="3">
        <v>4.3</v>
      </c>
      <c r="AX93" s="9">
        <f t="shared" si="17"/>
        <v>0.7826027314</v>
      </c>
      <c r="AZ93" s="4">
        <v>66.571</v>
      </c>
      <c r="BA93" s="9">
        <f t="shared" si="18"/>
        <v>0.2606517345</v>
      </c>
      <c r="BC93" s="3">
        <v>2.0</v>
      </c>
      <c r="BD93" s="9">
        <f t="shared" si="19"/>
        <v>1.098385913</v>
      </c>
      <c r="BF93" s="3">
        <v>2.0</v>
      </c>
      <c r="BG93" s="9">
        <f t="shared" si="20"/>
        <v>-2.416840968</v>
      </c>
    </row>
    <row r="94" ht="15.75" customHeight="1">
      <c r="A94" s="3">
        <v>38.0</v>
      </c>
      <c r="B94" s="9">
        <f t="shared" si="1"/>
        <v>-0.2546578847</v>
      </c>
      <c r="D94" s="3">
        <v>1.0</v>
      </c>
      <c r="E94" s="9">
        <f t="shared" si="2"/>
        <v>-0.3381793636</v>
      </c>
      <c r="G94" s="3">
        <v>1.0</v>
      </c>
      <c r="H94" s="9">
        <f t="shared" si="3"/>
        <v>-1.016251643</v>
      </c>
      <c r="J94" s="3">
        <v>2.0</v>
      </c>
      <c r="K94" s="9">
        <f t="shared" si="4"/>
        <v>0.4266428623</v>
      </c>
      <c r="M94" s="3">
        <v>1.0</v>
      </c>
      <c r="N94" s="9">
        <f t="shared" si="5"/>
        <v>-0.7288374909</v>
      </c>
      <c r="P94" s="3">
        <v>1.0</v>
      </c>
      <c r="Q94" s="9">
        <f t="shared" si="6"/>
        <v>-1.237352729</v>
      </c>
      <c r="S94" s="3">
        <v>1.0</v>
      </c>
      <c r="T94" s="9">
        <f t="shared" si="7"/>
        <v>-1.954213809</v>
      </c>
      <c r="V94" s="3">
        <v>2.0</v>
      </c>
      <c r="W94" s="9">
        <f t="shared" si="8"/>
        <v>0.4371121109</v>
      </c>
      <c r="Y94" s="3">
        <v>2.0</v>
      </c>
      <c r="Z94" s="9">
        <f t="shared" si="9"/>
        <v>0.792151655</v>
      </c>
      <c r="AB94" s="3">
        <v>2.0</v>
      </c>
      <c r="AC94" s="9">
        <f t="shared" si="10"/>
        <v>0.4883150754</v>
      </c>
      <c r="AE94" s="3">
        <v>2.0</v>
      </c>
      <c r="AF94" s="9">
        <f t="shared" si="11"/>
        <v>0.7082353027</v>
      </c>
      <c r="AH94" s="3">
        <v>1.0</v>
      </c>
      <c r="AI94" s="9">
        <f t="shared" si="12"/>
        <v>-2.589681759</v>
      </c>
      <c r="AK94" s="3">
        <v>2.0</v>
      </c>
      <c r="AL94" s="9">
        <f t="shared" si="13"/>
        <v>0.3613020954</v>
      </c>
      <c r="AN94" s="3">
        <v>2.0</v>
      </c>
      <c r="AO94" s="9">
        <f t="shared" si="14"/>
        <v>0.4727359903</v>
      </c>
      <c r="AQ94" s="3">
        <v>72.0</v>
      </c>
      <c r="AR94" s="9">
        <f t="shared" si="15"/>
        <v>-0.7224934066</v>
      </c>
      <c r="AT94" s="3">
        <v>89.0</v>
      </c>
      <c r="AU94" s="9">
        <f t="shared" si="16"/>
        <v>0.03356948516</v>
      </c>
      <c r="AW94" s="3">
        <v>2.9</v>
      </c>
      <c r="AX94" s="9">
        <f t="shared" si="17"/>
        <v>-1.440758698</v>
      </c>
      <c r="AZ94" s="3">
        <v>46.0</v>
      </c>
      <c r="BA94" s="9">
        <f t="shared" si="18"/>
        <v>-0.8651164535</v>
      </c>
      <c r="BC94" s="3">
        <v>1.0</v>
      </c>
      <c r="BD94" s="9">
        <f t="shared" si="19"/>
        <v>-0.9045531045</v>
      </c>
      <c r="BF94" s="3">
        <v>2.0</v>
      </c>
      <c r="BG94" s="9">
        <f t="shared" si="20"/>
        <v>-2.416840968</v>
      </c>
    </row>
    <row r="95" ht="15.75" customHeight="1">
      <c r="A95" s="3">
        <v>38.0</v>
      </c>
      <c r="B95" s="9">
        <f t="shared" si="1"/>
        <v>-0.2546578847</v>
      </c>
      <c r="D95" s="3">
        <v>1.0</v>
      </c>
      <c r="E95" s="9">
        <f t="shared" si="2"/>
        <v>-0.3381793636</v>
      </c>
      <c r="G95" s="3">
        <v>2.0</v>
      </c>
      <c r="H95" s="9">
        <f t="shared" si="3"/>
        <v>0.9776598087</v>
      </c>
      <c r="J95" s="3">
        <v>2.0</v>
      </c>
      <c r="K95" s="9">
        <f t="shared" si="4"/>
        <v>0.4266428623</v>
      </c>
      <c r="M95" s="3">
        <v>2.0</v>
      </c>
      <c r="N95" s="9">
        <f t="shared" si="5"/>
        <v>1.363196048</v>
      </c>
      <c r="P95" s="3">
        <v>2.0</v>
      </c>
      <c r="Q95" s="9">
        <f t="shared" si="6"/>
        <v>0.8029629414</v>
      </c>
      <c r="S95" s="3">
        <v>2.0</v>
      </c>
      <c r="T95" s="9">
        <f t="shared" si="7"/>
        <v>0.5084133488</v>
      </c>
      <c r="V95" s="3">
        <v>2.0</v>
      </c>
      <c r="W95" s="9">
        <f t="shared" si="8"/>
        <v>0.4371121109</v>
      </c>
      <c r="Y95" s="3">
        <v>2.0</v>
      </c>
      <c r="Z95" s="9">
        <f t="shared" si="9"/>
        <v>0.792151655</v>
      </c>
      <c r="AB95" s="3">
        <v>2.0</v>
      </c>
      <c r="AC95" s="9">
        <f t="shared" si="10"/>
        <v>0.4883150754</v>
      </c>
      <c r="AE95" s="3">
        <v>2.0</v>
      </c>
      <c r="AF95" s="9">
        <f t="shared" si="11"/>
        <v>0.7082353027</v>
      </c>
      <c r="AH95" s="3">
        <v>2.0</v>
      </c>
      <c r="AI95" s="9">
        <f t="shared" si="12"/>
        <v>0.3836565569</v>
      </c>
      <c r="AK95" s="3">
        <v>2.0</v>
      </c>
      <c r="AL95" s="9">
        <f t="shared" si="13"/>
        <v>0.3613020954</v>
      </c>
      <c r="AN95" s="3">
        <v>0.7</v>
      </c>
      <c r="AO95" s="9">
        <f t="shared" si="14"/>
        <v>-0.614292448</v>
      </c>
      <c r="AQ95" s="3">
        <v>53.0</v>
      </c>
      <c r="AR95" s="9">
        <f t="shared" si="15"/>
        <v>-1.130306243</v>
      </c>
      <c r="AT95" s="3">
        <v>42.0</v>
      </c>
      <c r="AU95" s="9">
        <f t="shared" si="16"/>
        <v>-0.4975401912</v>
      </c>
      <c r="AW95" s="3">
        <v>4.1</v>
      </c>
      <c r="AX95" s="9">
        <f t="shared" si="17"/>
        <v>0.46497967</v>
      </c>
      <c r="AZ95" s="3">
        <v>85.0</v>
      </c>
      <c r="BA95" s="9">
        <f t="shared" si="18"/>
        <v>1.269196868</v>
      </c>
      <c r="BC95" s="3">
        <v>2.0</v>
      </c>
      <c r="BD95" s="9">
        <f t="shared" si="19"/>
        <v>1.098385913</v>
      </c>
      <c r="BF95" s="3">
        <v>2.0</v>
      </c>
      <c r="BG95" s="9">
        <f t="shared" si="20"/>
        <v>-2.416840968</v>
      </c>
    </row>
    <row r="96" ht="15.75" customHeight="1">
      <c r="A96" s="3">
        <v>38.0</v>
      </c>
      <c r="B96" s="9">
        <f t="shared" si="1"/>
        <v>-0.2546578847</v>
      </c>
      <c r="D96" s="3">
        <v>1.0</v>
      </c>
      <c r="E96" s="9">
        <f t="shared" si="2"/>
        <v>-0.3381793636</v>
      </c>
      <c r="G96" s="3">
        <v>1.0</v>
      </c>
      <c r="H96" s="9">
        <f t="shared" si="3"/>
        <v>-1.016251643</v>
      </c>
      <c r="J96" s="3">
        <v>1.0</v>
      </c>
      <c r="K96" s="9">
        <f t="shared" si="4"/>
        <v>-2.328758957</v>
      </c>
      <c r="M96" s="3">
        <v>2.0</v>
      </c>
      <c r="N96" s="9">
        <f t="shared" si="5"/>
        <v>1.363196048</v>
      </c>
      <c r="P96" s="3">
        <v>2.0</v>
      </c>
      <c r="Q96" s="9">
        <f t="shared" si="6"/>
        <v>0.8029629414</v>
      </c>
      <c r="S96" s="3">
        <v>2.0</v>
      </c>
      <c r="T96" s="9">
        <f t="shared" si="7"/>
        <v>0.5084133488</v>
      </c>
      <c r="V96" s="3">
        <v>1.0</v>
      </c>
      <c r="W96" s="9">
        <f t="shared" si="8"/>
        <v>-2.272982977</v>
      </c>
      <c r="Y96" s="3">
        <v>1.0</v>
      </c>
      <c r="Z96" s="9">
        <f t="shared" si="9"/>
        <v>-1.25424012</v>
      </c>
      <c r="AB96" s="3">
        <v>2.0</v>
      </c>
      <c r="AC96" s="9">
        <f t="shared" si="10"/>
        <v>0.4883150754</v>
      </c>
      <c r="AE96" s="3">
        <v>2.0</v>
      </c>
      <c r="AF96" s="9">
        <f t="shared" si="11"/>
        <v>0.7082353027</v>
      </c>
      <c r="AH96" s="3">
        <v>2.0</v>
      </c>
      <c r="AI96" s="9">
        <f t="shared" si="12"/>
        <v>0.3836565569</v>
      </c>
      <c r="AK96" s="3">
        <v>2.0</v>
      </c>
      <c r="AL96" s="9">
        <f t="shared" si="13"/>
        <v>0.3613020954</v>
      </c>
      <c r="AN96" s="3">
        <v>0.7</v>
      </c>
      <c r="AO96" s="9">
        <f t="shared" si="14"/>
        <v>-0.614292448</v>
      </c>
      <c r="AQ96" s="3">
        <v>70.0</v>
      </c>
      <c r="AR96" s="9">
        <f t="shared" si="15"/>
        <v>-0.7654210736</v>
      </c>
      <c r="AT96" s="3">
        <v>28.0</v>
      </c>
      <c r="AU96" s="9">
        <f t="shared" si="16"/>
        <v>-0.6557430736</v>
      </c>
      <c r="AW96" s="3">
        <v>4.2</v>
      </c>
      <c r="AX96" s="9">
        <f t="shared" si="17"/>
        <v>0.6237912007</v>
      </c>
      <c r="AZ96" s="3">
        <v>62.0</v>
      </c>
      <c r="BA96" s="9">
        <f t="shared" si="18"/>
        <v>0.01049926803</v>
      </c>
      <c r="BC96" s="3">
        <v>1.0</v>
      </c>
      <c r="BD96" s="9">
        <f t="shared" si="19"/>
        <v>-0.9045531045</v>
      </c>
      <c r="BF96" s="3">
        <v>2.0</v>
      </c>
      <c r="BG96" s="9">
        <f t="shared" si="20"/>
        <v>-2.416840968</v>
      </c>
    </row>
    <row r="97" ht="15.75" customHeight="1">
      <c r="A97" s="3">
        <v>38.0</v>
      </c>
      <c r="B97" s="9">
        <f t="shared" si="1"/>
        <v>-0.2546578847</v>
      </c>
      <c r="D97" s="3">
        <v>1.0</v>
      </c>
      <c r="E97" s="9">
        <f t="shared" si="2"/>
        <v>-0.3381793636</v>
      </c>
      <c r="G97" s="3">
        <v>2.0</v>
      </c>
      <c r="H97" s="9">
        <f t="shared" si="3"/>
        <v>0.9776598087</v>
      </c>
      <c r="J97" s="3">
        <v>1.0</v>
      </c>
      <c r="K97" s="9">
        <f t="shared" si="4"/>
        <v>-2.328758957</v>
      </c>
      <c r="M97" s="3">
        <v>1.0</v>
      </c>
      <c r="N97" s="9">
        <f t="shared" si="5"/>
        <v>-0.7288374909</v>
      </c>
      <c r="P97" s="3">
        <v>1.0</v>
      </c>
      <c r="Q97" s="9">
        <f t="shared" si="6"/>
        <v>-1.237352729</v>
      </c>
      <c r="S97" s="3">
        <v>1.0</v>
      </c>
      <c r="T97" s="9">
        <f t="shared" si="7"/>
        <v>-1.954213809</v>
      </c>
      <c r="V97" s="3">
        <v>2.0</v>
      </c>
      <c r="W97" s="9">
        <f t="shared" si="8"/>
        <v>0.4371121109</v>
      </c>
      <c r="Y97" s="3">
        <v>2.0</v>
      </c>
      <c r="Z97" s="9">
        <f t="shared" si="9"/>
        <v>0.792151655</v>
      </c>
      <c r="AB97" s="3">
        <v>2.0</v>
      </c>
      <c r="AC97" s="9">
        <f t="shared" si="10"/>
        <v>0.4883150754</v>
      </c>
      <c r="AE97" s="3">
        <v>1.0</v>
      </c>
      <c r="AF97" s="9">
        <f t="shared" si="11"/>
        <v>-1.402850696</v>
      </c>
      <c r="AH97" s="3">
        <v>2.0</v>
      </c>
      <c r="AI97" s="9">
        <f t="shared" si="12"/>
        <v>0.3836565569</v>
      </c>
      <c r="AK97" s="3">
        <v>2.0</v>
      </c>
      <c r="AL97" s="9">
        <f t="shared" si="13"/>
        <v>0.3613020954</v>
      </c>
      <c r="AN97" s="3">
        <v>0.7</v>
      </c>
      <c r="AO97" s="9">
        <f t="shared" si="14"/>
        <v>-0.614292448</v>
      </c>
      <c r="AQ97" s="3">
        <v>125.0</v>
      </c>
      <c r="AR97" s="9">
        <f t="shared" si="15"/>
        <v>0.4150897682</v>
      </c>
      <c r="AT97" s="3">
        <v>65.0</v>
      </c>
      <c r="AU97" s="9">
        <f t="shared" si="16"/>
        <v>-0.237635456</v>
      </c>
      <c r="AW97" s="3">
        <v>4.2</v>
      </c>
      <c r="AX97" s="9">
        <f t="shared" si="17"/>
        <v>0.6237912007</v>
      </c>
      <c r="AZ97" s="3">
        <v>77.0</v>
      </c>
      <c r="BA97" s="9">
        <f t="shared" si="18"/>
        <v>0.831389007</v>
      </c>
      <c r="BC97" s="3">
        <v>1.0</v>
      </c>
      <c r="BD97" s="9">
        <f t="shared" si="19"/>
        <v>-0.9045531045</v>
      </c>
      <c r="BF97" s="3">
        <v>2.0</v>
      </c>
      <c r="BG97" s="9">
        <f t="shared" si="20"/>
        <v>-2.416840968</v>
      </c>
    </row>
    <row r="98" ht="15.75" customHeight="1">
      <c r="A98" s="3">
        <v>38.0</v>
      </c>
      <c r="B98" s="9">
        <f t="shared" si="1"/>
        <v>-0.2546578847</v>
      </c>
      <c r="D98" s="3">
        <v>1.0</v>
      </c>
      <c r="E98" s="9">
        <f t="shared" si="2"/>
        <v>-0.3381793636</v>
      </c>
      <c r="G98" s="3">
        <v>1.0</v>
      </c>
      <c r="H98" s="9">
        <f t="shared" si="3"/>
        <v>-1.016251643</v>
      </c>
      <c r="J98" s="3">
        <v>2.0</v>
      </c>
      <c r="K98" s="9">
        <f t="shared" si="4"/>
        <v>0.4266428623</v>
      </c>
      <c r="M98" s="3">
        <v>1.0</v>
      </c>
      <c r="N98" s="9">
        <f t="shared" si="5"/>
        <v>-0.7288374909</v>
      </c>
      <c r="P98" s="3">
        <v>1.0</v>
      </c>
      <c r="Q98" s="9">
        <f t="shared" si="6"/>
        <v>-1.237352729</v>
      </c>
      <c r="S98" s="3">
        <v>1.0</v>
      </c>
      <c r="T98" s="9">
        <f t="shared" si="7"/>
        <v>-1.954213809</v>
      </c>
      <c r="V98" s="3">
        <v>1.0</v>
      </c>
      <c r="W98" s="9">
        <f t="shared" si="8"/>
        <v>-2.272982977</v>
      </c>
      <c r="Y98" s="3">
        <v>1.0</v>
      </c>
      <c r="Z98" s="9">
        <f t="shared" si="9"/>
        <v>-1.25424012</v>
      </c>
      <c r="AB98" s="3">
        <v>2.0</v>
      </c>
      <c r="AC98" s="9">
        <f t="shared" si="10"/>
        <v>0.4883150754</v>
      </c>
      <c r="AE98" s="3">
        <v>2.0</v>
      </c>
      <c r="AF98" s="9">
        <f t="shared" si="11"/>
        <v>0.7082353027</v>
      </c>
      <c r="AH98" s="3">
        <v>2.0</v>
      </c>
      <c r="AI98" s="9">
        <f t="shared" si="12"/>
        <v>0.3836565569</v>
      </c>
      <c r="AK98" s="3">
        <v>2.0</v>
      </c>
      <c r="AL98" s="9">
        <f t="shared" si="13"/>
        <v>0.3613020954</v>
      </c>
      <c r="AN98" s="3">
        <v>0.6</v>
      </c>
      <c r="AO98" s="9">
        <f t="shared" si="14"/>
        <v>-0.6979100202</v>
      </c>
      <c r="AQ98" s="3">
        <v>76.0</v>
      </c>
      <c r="AR98" s="9">
        <f t="shared" si="15"/>
        <v>-0.6366380727</v>
      </c>
      <c r="AT98" s="3">
        <v>18.0</v>
      </c>
      <c r="AU98" s="9">
        <f t="shared" si="16"/>
        <v>-0.7687451324</v>
      </c>
      <c r="AW98" s="3">
        <v>4.4</v>
      </c>
      <c r="AX98" s="9">
        <f t="shared" si="17"/>
        <v>0.9414142621</v>
      </c>
      <c r="AZ98" s="3">
        <v>84.0</v>
      </c>
      <c r="BA98" s="9">
        <f t="shared" si="18"/>
        <v>1.214470885</v>
      </c>
      <c r="BC98" s="3">
        <v>2.0</v>
      </c>
      <c r="BD98" s="9">
        <f t="shared" si="19"/>
        <v>1.098385913</v>
      </c>
      <c r="BF98" s="3">
        <v>2.0</v>
      </c>
      <c r="BG98" s="9">
        <f t="shared" si="20"/>
        <v>-2.416840968</v>
      </c>
    </row>
    <row r="99" ht="15.75" customHeight="1">
      <c r="A99" s="3">
        <v>38.0</v>
      </c>
      <c r="B99" s="9">
        <f t="shared" si="1"/>
        <v>-0.2546578847</v>
      </c>
      <c r="D99" s="3">
        <v>1.0</v>
      </c>
      <c r="E99" s="9">
        <f t="shared" si="2"/>
        <v>-0.3381793636</v>
      </c>
      <c r="G99" s="3">
        <v>2.0</v>
      </c>
      <c r="H99" s="9">
        <f t="shared" si="3"/>
        <v>0.9776598087</v>
      </c>
      <c r="J99" s="3">
        <v>2.0</v>
      </c>
      <c r="K99" s="9">
        <f t="shared" si="4"/>
        <v>0.4266428623</v>
      </c>
      <c r="M99" s="3">
        <v>2.0</v>
      </c>
      <c r="N99" s="9">
        <f t="shared" si="5"/>
        <v>1.363196048</v>
      </c>
      <c r="P99" s="3">
        <v>2.0</v>
      </c>
      <c r="Q99" s="9">
        <f t="shared" si="6"/>
        <v>0.8029629414</v>
      </c>
      <c r="S99" s="3">
        <v>2.0</v>
      </c>
      <c r="T99" s="9">
        <f t="shared" si="7"/>
        <v>0.5084133488</v>
      </c>
      <c r="V99" s="3">
        <v>2.0</v>
      </c>
      <c r="W99" s="9">
        <f t="shared" si="8"/>
        <v>0.4371121109</v>
      </c>
      <c r="Y99" s="3">
        <v>1.0</v>
      </c>
      <c r="Z99" s="9">
        <f t="shared" si="9"/>
        <v>-1.25424012</v>
      </c>
      <c r="AB99" s="3">
        <v>2.0</v>
      </c>
      <c r="AC99" s="9">
        <f t="shared" si="10"/>
        <v>0.4883150754</v>
      </c>
      <c r="AE99" s="3">
        <v>1.0</v>
      </c>
      <c r="AF99" s="9">
        <f t="shared" si="11"/>
        <v>-1.402850696</v>
      </c>
      <c r="AH99" s="3">
        <v>2.0</v>
      </c>
      <c r="AI99" s="9">
        <f t="shared" si="12"/>
        <v>0.3836565569</v>
      </c>
      <c r="AK99" s="3">
        <v>1.0</v>
      </c>
      <c r="AL99" s="9">
        <f t="shared" si="13"/>
        <v>-2.749910393</v>
      </c>
      <c r="AN99" s="3">
        <v>1.6</v>
      </c>
      <c r="AO99" s="9">
        <f t="shared" si="14"/>
        <v>0.1382657016</v>
      </c>
      <c r="AQ99" s="3">
        <v>130.0</v>
      </c>
      <c r="AR99" s="9">
        <f t="shared" si="15"/>
        <v>0.5224089356</v>
      </c>
      <c r="AT99" s="3">
        <v>140.0</v>
      </c>
      <c r="AU99" s="9">
        <f t="shared" si="16"/>
        <v>0.6098799851</v>
      </c>
      <c r="AW99" s="3">
        <v>3.5</v>
      </c>
      <c r="AX99" s="9">
        <f t="shared" si="17"/>
        <v>-0.4878895141</v>
      </c>
      <c r="AZ99" s="3">
        <v>56.0</v>
      </c>
      <c r="BA99" s="9">
        <f t="shared" si="18"/>
        <v>-0.3178566276</v>
      </c>
      <c r="BC99" s="3">
        <v>2.0</v>
      </c>
      <c r="BD99" s="9">
        <f t="shared" si="19"/>
        <v>1.098385913</v>
      </c>
      <c r="BF99" s="3">
        <v>2.0</v>
      </c>
      <c r="BG99" s="9">
        <f t="shared" si="20"/>
        <v>-2.416840968</v>
      </c>
    </row>
    <row r="100" ht="15.75" customHeight="1">
      <c r="A100" s="3">
        <v>39.0</v>
      </c>
      <c r="B100" s="9">
        <f t="shared" si="1"/>
        <v>-0.1750772957</v>
      </c>
      <c r="D100" s="3">
        <v>1.0</v>
      </c>
      <c r="E100" s="9">
        <f t="shared" si="2"/>
        <v>-0.3381793636</v>
      </c>
      <c r="G100" s="3">
        <v>2.0</v>
      </c>
      <c r="H100" s="9">
        <f t="shared" si="3"/>
        <v>0.9776598087</v>
      </c>
      <c r="J100" s="3">
        <v>2.0</v>
      </c>
      <c r="K100" s="9">
        <f t="shared" si="4"/>
        <v>0.4266428623</v>
      </c>
      <c r="M100" s="3">
        <v>1.0</v>
      </c>
      <c r="N100" s="9">
        <f t="shared" si="5"/>
        <v>-0.7288374909</v>
      </c>
      <c r="P100" s="3">
        <v>2.0</v>
      </c>
      <c r="Q100" s="9">
        <f t="shared" si="6"/>
        <v>0.8029629414</v>
      </c>
      <c r="S100" s="3">
        <v>2.0</v>
      </c>
      <c r="T100" s="9">
        <f t="shared" si="7"/>
        <v>0.5084133488</v>
      </c>
      <c r="V100" s="3">
        <v>2.0</v>
      </c>
      <c r="W100" s="9">
        <f t="shared" si="8"/>
        <v>0.4371121109</v>
      </c>
      <c r="Y100" s="3">
        <v>1.0</v>
      </c>
      <c r="Z100" s="9">
        <f t="shared" si="9"/>
        <v>-1.25424012</v>
      </c>
      <c r="AB100" s="3">
        <v>2.0</v>
      </c>
      <c r="AC100" s="9">
        <f t="shared" si="10"/>
        <v>0.4883150754</v>
      </c>
      <c r="AE100" s="3">
        <v>2.0</v>
      </c>
      <c r="AF100" s="9">
        <f t="shared" si="11"/>
        <v>0.7082353027</v>
      </c>
      <c r="AH100" s="3">
        <v>2.0</v>
      </c>
      <c r="AI100" s="9">
        <f t="shared" si="12"/>
        <v>0.3836565569</v>
      </c>
      <c r="AK100" s="3">
        <v>2.0</v>
      </c>
      <c r="AL100" s="9">
        <f t="shared" si="13"/>
        <v>0.3613020954</v>
      </c>
      <c r="AN100" s="3">
        <v>0.7</v>
      </c>
      <c r="AO100" s="9">
        <f t="shared" si="14"/>
        <v>-0.614292448</v>
      </c>
      <c r="AQ100" s="4">
        <v>101.314</v>
      </c>
      <c r="AR100" s="9">
        <f t="shared" si="15"/>
        <v>-0.09330259179</v>
      </c>
      <c r="AT100" s="3">
        <v>48.0</v>
      </c>
      <c r="AU100" s="9">
        <f t="shared" si="16"/>
        <v>-0.429738956</v>
      </c>
      <c r="AW100" s="3">
        <v>4.4</v>
      </c>
      <c r="AX100" s="9">
        <f t="shared" si="17"/>
        <v>0.9414142621</v>
      </c>
      <c r="AZ100" s="4">
        <v>66.571</v>
      </c>
      <c r="BA100" s="9">
        <f t="shared" si="18"/>
        <v>0.2606517345</v>
      </c>
      <c r="BC100" s="3">
        <v>1.0</v>
      </c>
      <c r="BD100" s="9">
        <f t="shared" si="19"/>
        <v>-0.9045531045</v>
      </c>
      <c r="BF100" s="3">
        <v>2.0</v>
      </c>
      <c r="BG100" s="9">
        <f t="shared" si="20"/>
        <v>-2.416840968</v>
      </c>
    </row>
    <row r="101" ht="15.75" customHeight="1">
      <c r="A101" s="3">
        <v>39.0</v>
      </c>
      <c r="B101" s="9">
        <f t="shared" si="1"/>
        <v>-0.1750772957</v>
      </c>
      <c r="D101" s="3">
        <v>1.0</v>
      </c>
      <c r="E101" s="9">
        <f t="shared" si="2"/>
        <v>-0.3381793636</v>
      </c>
      <c r="G101" s="3">
        <v>1.0</v>
      </c>
      <c r="H101" s="9">
        <f t="shared" si="3"/>
        <v>-1.016251643</v>
      </c>
      <c r="J101" s="3">
        <v>1.0</v>
      </c>
      <c r="K101" s="9">
        <f t="shared" si="4"/>
        <v>-2.328758957</v>
      </c>
      <c r="M101" s="3">
        <v>2.0</v>
      </c>
      <c r="N101" s="9">
        <f t="shared" si="5"/>
        <v>1.363196048</v>
      </c>
      <c r="P101" s="3">
        <v>2.0</v>
      </c>
      <c r="Q101" s="9">
        <f t="shared" si="6"/>
        <v>0.8029629414</v>
      </c>
      <c r="S101" s="3">
        <v>2.0</v>
      </c>
      <c r="T101" s="9">
        <f t="shared" si="7"/>
        <v>0.5084133488</v>
      </c>
      <c r="V101" s="3">
        <v>1.0</v>
      </c>
      <c r="W101" s="9">
        <f t="shared" si="8"/>
        <v>-2.272982977</v>
      </c>
      <c r="Y101" s="3">
        <v>1.0</v>
      </c>
      <c r="Z101" s="9">
        <f t="shared" si="9"/>
        <v>-1.25424012</v>
      </c>
      <c r="AB101" s="3">
        <v>2.0</v>
      </c>
      <c r="AC101" s="9">
        <f t="shared" si="10"/>
        <v>0.4883150754</v>
      </c>
      <c r="AE101" s="3">
        <v>2.0</v>
      </c>
      <c r="AF101" s="9">
        <f t="shared" si="11"/>
        <v>0.7082353027</v>
      </c>
      <c r="AH101" s="3">
        <v>2.0</v>
      </c>
      <c r="AI101" s="9">
        <f t="shared" si="12"/>
        <v>0.3836565569</v>
      </c>
      <c r="AK101" s="3">
        <v>2.0</v>
      </c>
      <c r="AL101" s="9">
        <f t="shared" si="13"/>
        <v>0.3613020954</v>
      </c>
      <c r="AN101" s="3">
        <v>1.3</v>
      </c>
      <c r="AO101" s="9">
        <f t="shared" si="14"/>
        <v>-0.1125870149</v>
      </c>
      <c r="AQ101" s="3">
        <v>78.0</v>
      </c>
      <c r="AR101" s="9">
        <f t="shared" si="15"/>
        <v>-0.5937104057</v>
      </c>
      <c r="AT101" s="3">
        <v>30.0</v>
      </c>
      <c r="AU101" s="9">
        <f t="shared" si="16"/>
        <v>-0.6331426618</v>
      </c>
      <c r="AW101" s="3">
        <v>4.4</v>
      </c>
      <c r="AX101" s="9">
        <f t="shared" si="17"/>
        <v>0.9414142621</v>
      </c>
      <c r="AZ101" s="3">
        <v>85.0</v>
      </c>
      <c r="BA101" s="9">
        <f t="shared" si="18"/>
        <v>1.269196868</v>
      </c>
      <c r="BC101" s="3">
        <v>1.0</v>
      </c>
      <c r="BD101" s="9">
        <f t="shared" si="19"/>
        <v>-0.9045531045</v>
      </c>
      <c r="BF101" s="3">
        <v>2.0</v>
      </c>
      <c r="BG101" s="9">
        <f t="shared" si="20"/>
        <v>-2.416840968</v>
      </c>
    </row>
    <row r="102" ht="15.75" customHeight="1">
      <c r="A102" s="3">
        <v>39.0</v>
      </c>
      <c r="B102" s="9">
        <f t="shared" si="1"/>
        <v>-0.1750772957</v>
      </c>
      <c r="D102" s="3">
        <v>1.0</v>
      </c>
      <c r="E102" s="9">
        <f t="shared" si="2"/>
        <v>-0.3381793636</v>
      </c>
      <c r="G102" s="3">
        <v>1.0</v>
      </c>
      <c r="H102" s="9">
        <f t="shared" si="3"/>
        <v>-1.016251643</v>
      </c>
      <c r="J102" s="3">
        <v>2.0</v>
      </c>
      <c r="K102" s="9">
        <f t="shared" si="4"/>
        <v>0.4266428623</v>
      </c>
      <c r="M102" s="3">
        <v>2.0</v>
      </c>
      <c r="N102" s="9">
        <f t="shared" si="5"/>
        <v>1.363196048</v>
      </c>
      <c r="P102" s="3">
        <v>2.0</v>
      </c>
      <c r="Q102" s="9">
        <f t="shared" si="6"/>
        <v>0.8029629414</v>
      </c>
      <c r="S102" s="3">
        <v>2.0</v>
      </c>
      <c r="T102" s="9">
        <f t="shared" si="7"/>
        <v>0.5084133488</v>
      </c>
      <c r="V102" s="3">
        <v>2.0</v>
      </c>
      <c r="W102" s="9">
        <f t="shared" si="8"/>
        <v>0.4371121109</v>
      </c>
      <c r="Y102" s="3">
        <v>2.0</v>
      </c>
      <c r="Z102" s="9">
        <f t="shared" si="9"/>
        <v>0.792151655</v>
      </c>
      <c r="AB102" s="3">
        <v>2.0</v>
      </c>
      <c r="AC102" s="9">
        <f t="shared" si="10"/>
        <v>0.4883150754</v>
      </c>
      <c r="AE102" s="3">
        <v>2.0</v>
      </c>
      <c r="AF102" s="9">
        <f t="shared" si="11"/>
        <v>0.7082353027</v>
      </c>
      <c r="AH102" s="3">
        <v>2.0</v>
      </c>
      <c r="AI102" s="9">
        <f t="shared" si="12"/>
        <v>0.3836565569</v>
      </c>
      <c r="AK102" s="3">
        <v>2.0</v>
      </c>
      <c r="AL102" s="9">
        <f t="shared" si="13"/>
        <v>0.3613020954</v>
      </c>
      <c r="AN102" s="3">
        <v>0.9</v>
      </c>
      <c r="AO102" s="9">
        <f t="shared" si="14"/>
        <v>-0.4470573036</v>
      </c>
      <c r="AQ102" s="3">
        <v>85.0</v>
      </c>
      <c r="AR102" s="9">
        <f t="shared" si="15"/>
        <v>-0.4434635713</v>
      </c>
      <c r="AT102" s="3">
        <v>60.0</v>
      </c>
      <c r="AU102" s="9">
        <f t="shared" si="16"/>
        <v>-0.2941364854</v>
      </c>
      <c r="AW102" s="3">
        <v>4.0</v>
      </c>
      <c r="AX102" s="9">
        <f t="shared" si="17"/>
        <v>0.3061681393</v>
      </c>
      <c r="AZ102" s="4">
        <v>66.571</v>
      </c>
      <c r="BA102" s="9">
        <f t="shared" si="18"/>
        <v>0.2606517345</v>
      </c>
      <c r="BC102" s="3">
        <v>1.0</v>
      </c>
      <c r="BD102" s="9">
        <f t="shared" si="19"/>
        <v>-0.9045531045</v>
      </c>
      <c r="BF102" s="3">
        <v>2.0</v>
      </c>
      <c r="BG102" s="9">
        <f t="shared" si="20"/>
        <v>-2.416840968</v>
      </c>
    </row>
    <row r="103" ht="15.75" customHeight="1">
      <c r="A103" s="3">
        <v>39.0</v>
      </c>
      <c r="B103" s="9">
        <f t="shared" si="1"/>
        <v>-0.1750772957</v>
      </c>
      <c r="D103" s="3">
        <v>1.0</v>
      </c>
      <c r="E103" s="9">
        <f t="shared" si="2"/>
        <v>-0.3381793636</v>
      </c>
      <c r="G103" s="3">
        <v>2.0</v>
      </c>
      <c r="H103" s="9">
        <f t="shared" si="3"/>
        <v>0.9776598087</v>
      </c>
      <c r="J103" s="3">
        <v>2.0</v>
      </c>
      <c r="K103" s="9">
        <f t="shared" si="4"/>
        <v>0.4266428623</v>
      </c>
      <c r="M103" s="3">
        <v>2.0</v>
      </c>
      <c r="N103" s="9">
        <f t="shared" si="5"/>
        <v>1.363196048</v>
      </c>
      <c r="P103" s="3">
        <v>2.0</v>
      </c>
      <c r="Q103" s="9">
        <f t="shared" si="6"/>
        <v>0.8029629414</v>
      </c>
      <c r="S103" s="3">
        <v>2.0</v>
      </c>
      <c r="T103" s="9">
        <f t="shared" si="7"/>
        <v>0.5084133488</v>
      </c>
      <c r="V103" s="3">
        <v>2.0</v>
      </c>
      <c r="W103" s="9">
        <f t="shared" si="8"/>
        <v>0.4371121109</v>
      </c>
      <c r="Y103" s="3">
        <v>2.0</v>
      </c>
      <c r="Z103" s="9">
        <f t="shared" si="9"/>
        <v>0.792151655</v>
      </c>
      <c r="AB103" s="3">
        <v>2.0</v>
      </c>
      <c r="AC103" s="9">
        <f t="shared" si="10"/>
        <v>0.4883150754</v>
      </c>
      <c r="AE103" s="3">
        <v>2.0</v>
      </c>
      <c r="AF103" s="9">
        <f t="shared" si="11"/>
        <v>0.7082353027</v>
      </c>
      <c r="AH103" s="3">
        <v>2.0</v>
      </c>
      <c r="AI103" s="9">
        <f t="shared" si="12"/>
        <v>0.3836565569</v>
      </c>
      <c r="AK103" s="3">
        <v>2.0</v>
      </c>
      <c r="AL103" s="9">
        <f t="shared" si="13"/>
        <v>0.3613020954</v>
      </c>
      <c r="AN103" s="3">
        <v>1.0</v>
      </c>
      <c r="AO103" s="9">
        <f t="shared" si="14"/>
        <v>-0.3634397315</v>
      </c>
      <c r="AQ103" s="3">
        <v>85.0</v>
      </c>
      <c r="AR103" s="9">
        <f t="shared" si="15"/>
        <v>-0.4434635713</v>
      </c>
      <c r="AT103" s="3">
        <v>20.0</v>
      </c>
      <c r="AU103" s="9">
        <f t="shared" si="16"/>
        <v>-0.7461447206</v>
      </c>
      <c r="AW103" s="3">
        <v>4.0</v>
      </c>
      <c r="AX103" s="9">
        <f t="shared" si="17"/>
        <v>0.3061681393</v>
      </c>
      <c r="AZ103" s="4">
        <v>66.571</v>
      </c>
      <c r="BA103" s="9">
        <f t="shared" si="18"/>
        <v>0.2606517345</v>
      </c>
      <c r="BC103" s="3">
        <v>1.0</v>
      </c>
      <c r="BD103" s="9">
        <f t="shared" si="19"/>
        <v>-0.9045531045</v>
      </c>
      <c r="BF103" s="3">
        <v>2.0</v>
      </c>
      <c r="BG103" s="9">
        <f t="shared" si="20"/>
        <v>-2.416840968</v>
      </c>
    </row>
    <row r="104" ht="15.75" customHeight="1">
      <c r="A104" s="3">
        <v>39.0</v>
      </c>
      <c r="B104" s="9">
        <f t="shared" si="1"/>
        <v>-0.1750772957</v>
      </c>
      <c r="D104" s="3">
        <v>1.0</v>
      </c>
      <c r="E104" s="9">
        <f t="shared" si="2"/>
        <v>-0.3381793636</v>
      </c>
      <c r="G104" s="3">
        <v>2.0</v>
      </c>
      <c r="H104" s="9">
        <f t="shared" si="3"/>
        <v>0.9776598087</v>
      </c>
      <c r="J104" s="3">
        <v>2.0</v>
      </c>
      <c r="K104" s="9">
        <f t="shared" si="4"/>
        <v>0.4266428623</v>
      </c>
      <c r="M104" s="3">
        <v>1.0</v>
      </c>
      <c r="N104" s="9">
        <f t="shared" si="5"/>
        <v>-0.7288374909</v>
      </c>
      <c r="P104" s="3">
        <v>2.0</v>
      </c>
      <c r="Q104" s="9">
        <f t="shared" si="6"/>
        <v>0.8029629414</v>
      </c>
      <c r="S104" s="3">
        <v>2.0</v>
      </c>
      <c r="T104" s="9">
        <f t="shared" si="7"/>
        <v>0.5084133488</v>
      </c>
      <c r="V104" s="3">
        <v>2.0</v>
      </c>
      <c r="W104" s="9">
        <f t="shared" si="8"/>
        <v>0.4371121109</v>
      </c>
      <c r="Y104" s="3">
        <v>2.0</v>
      </c>
      <c r="Z104" s="9">
        <f t="shared" si="9"/>
        <v>0.792151655</v>
      </c>
      <c r="AB104" s="3">
        <v>2.0</v>
      </c>
      <c r="AC104" s="9">
        <f t="shared" si="10"/>
        <v>0.4883150754</v>
      </c>
      <c r="AE104" s="3">
        <v>2.0</v>
      </c>
      <c r="AF104" s="9">
        <f t="shared" si="11"/>
        <v>0.7082353027</v>
      </c>
      <c r="AH104" s="3">
        <v>2.0</v>
      </c>
      <c r="AI104" s="9">
        <f t="shared" si="12"/>
        <v>0.3836565569</v>
      </c>
      <c r="AK104" s="3">
        <v>2.0</v>
      </c>
      <c r="AL104" s="9">
        <f t="shared" si="13"/>
        <v>0.3613020954</v>
      </c>
      <c r="AN104" s="3">
        <v>1.0</v>
      </c>
      <c r="AO104" s="9">
        <f t="shared" si="14"/>
        <v>-0.3634397315</v>
      </c>
      <c r="AQ104" s="3">
        <v>34.0</v>
      </c>
      <c r="AR104" s="9">
        <f t="shared" si="15"/>
        <v>-1.538119079</v>
      </c>
      <c r="AT104" s="3">
        <v>15.0</v>
      </c>
      <c r="AU104" s="9">
        <f t="shared" si="16"/>
        <v>-0.80264575</v>
      </c>
      <c r="AW104" s="3">
        <v>4.0</v>
      </c>
      <c r="AX104" s="9">
        <f t="shared" si="17"/>
        <v>0.3061681393</v>
      </c>
      <c r="AZ104" s="3">
        <v>54.0</v>
      </c>
      <c r="BA104" s="9">
        <f t="shared" si="18"/>
        <v>-0.4273085927</v>
      </c>
      <c r="BC104" s="3">
        <v>1.0</v>
      </c>
      <c r="BD104" s="9">
        <f t="shared" si="19"/>
        <v>-0.9045531045</v>
      </c>
      <c r="BF104" s="3">
        <v>2.0</v>
      </c>
      <c r="BG104" s="9">
        <f t="shared" si="20"/>
        <v>-2.416840968</v>
      </c>
    </row>
    <row r="105" ht="15.75" customHeight="1">
      <c r="A105" s="3">
        <v>40.0</v>
      </c>
      <c r="B105" s="9">
        <f t="shared" si="1"/>
        <v>-0.09549670676</v>
      </c>
      <c r="D105" s="3">
        <v>1.0</v>
      </c>
      <c r="E105" s="9">
        <f t="shared" si="2"/>
        <v>-0.3381793636</v>
      </c>
      <c r="G105" s="3">
        <v>1.0</v>
      </c>
      <c r="H105" s="9">
        <f t="shared" si="3"/>
        <v>-1.016251643</v>
      </c>
      <c r="J105" s="3">
        <v>2.0</v>
      </c>
      <c r="K105" s="9">
        <f t="shared" si="4"/>
        <v>0.4266428623</v>
      </c>
      <c r="M105" s="3">
        <v>1.0</v>
      </c>
      <c r="N105" s="9">
        <f t="shared" si="5"/>
        <v>-0.7288374909</v>
      </c>
      <c r="P105" s="3">
        <v>2.0</v>
      </c>
      <c r="Q105" s="9">
        <f t="shared" si="6"/>
        <v>0.8029629414</v>
      </c>
      <c r="S105" s="3">
        <v>2.0</v>
      </c>
      <c r="T105" s="9">
        <f t="shared" si="7"/>
        <v>0.5084133488</v>
      </c>
      <c r="V105" s="3">
        <v>2.0</v>
      </c>
      <c r="W105" s="9">
        <f t="shared" si="8"/>
        <v>0.4371121109</v>
      </c>
      <c r="Y105" s="3">
        <v>1.0</v>
      </c>
      <c r="Z105" s="9">
        <f t="shared" si="9"/>
        <v>-1.25424012</v>
      </c>
      <c r="AB105" s="3">
        <v>2.0</v>
      </c>
      <c r="AC105" s="9">
        <f t="shared" si="10"/>
        <v>0.4883150754</v>
      </c>
      <c r="AE105" s="3">
        <v>2.0</v>
      </c>
      <c r="AF105" s="9">
        <f t="shared" si="11"/>
        <v>0.7082353027</v>
      </c>
      <c r="AH105" s="3">
        <v>2.0</v>
      </c>
      <c r="AI105" s="9">
        <f t="shared" si="12"/>
        <v>0.3836565569</v>
      </c>
      <c r="AK105" s="3">
        <v>2.0</v>
      </c>
      <c r="AL105" s="9">
        <f t="shared" si="13"/>
        <v>0.3613020954</v>
      </c>
      <c r="AN105" s="3">
        <v>0.6</v>
      </c>
      <c r="AO105" s="9">
        <f t="shared" si="14"/>
        <v>-0.6979100202</v>
      </c>
      <c r="AQ105" s="3">
        <v>62.0</v>
      </c>
      <c r="AR105" s="9">
        <f t="shared" si="15"/>
        <v>-0.9371317415</v>
      </c>
      <c r="AT105" s="3">
        <v>166.0</v>
      </c>
      <c r="AU105" s="9">
        <f t="shared" si="16"/>
        <v>0.903685338</v>
      </c>
      <c r="AW105" s="3">
        <v>4.0</v>
      </c>
      <c r="AX105" s="9">
        <f t="shared" si="17"/>
        <v>0.3061681393</v>
      </c>
      <c r="AZ105" s="3">
        <v>63.0</v>
      </c>
      <c r="BA105" s="9">
        <f t="shared" si="18"/>
        <v>0.06522525063</v>
      </c>
      <c r="BC105" s="3">
        <v>1.0</v>
      </c>
      <c r="BD105" s="9">
        <f t="shared" si="19"/>
        <v>-0.9045531045</v>
      </c>
      <c r="BF105" s="3">
        <v>2.0</v>
      </c>
      <c r="BG105" s="9">
        <f t="shared" si="20"/>
        <v>-2.416840968</v>
      </c>
    </row>
    <row r="106" ht="15.75" customHeight="1">
      <c r="A106" s="3">
        <v>40.0</v>
      </c>
      <c r="B106" s="9">
        <f t="shared" si="1"/>
        <v>-0.09549670676</v>
      </c>
      <c r="D106" s="3">
        <v>1.0</v>
      </c>
      <c r="E106" s="9">
        <f t="shared" si="2"/>
        <v>-0.3381793636</v>
      </c>
      <c r="G106" s="3">
        <v>2.0</v>
      </c>
      <c r="H106" s="9">
        <f t="shared" si="3"/>
        <v>0.9776598087</v>
      </c>
      <c r="J106" s="3">
        <v>1.0</v>
      </c>
      <c r="K106" s="9">
        <f t="shared" si="4"/>
        <v>-2.328758957</v>
      </c>
      <c r="M106" s="3">
        <v>1.0</v>
      </c>
      <c r="N106" s="9">
        <f t="shared" si="5"/>
        <v>-0.7288374909</v>
      </c>
      <c r="P106" s="3">
        <v>2.0</v>
      </c>
      <c r="Q106" s="9">
        <f t="shared" si="6"/>
        <v>0.8029629414</v>
      </c>
      <c r="S106" s="3">
        <v>2.0</v>
      </c>
      <c r="T106" s="9">
        <f t="shared" si="7"/>
        <v>0.5084133488</v>
      </c>
      <c r="V106" s="3">
        <v>2.0</v>
      </c>
      <c r="W106" s="9">
        <f t="shared" si="8"/>
        <v>0.4371121109</v>
      </c>
      <c r="Y106" s="3">
        <v>1.0</v>
      </c>
      <c r="Z106" s="9">
        <f t="shared" si="9"/>
        <v>-1.25424012</v>
      </c>
      <c r="AB106" s="3">
        <v>1.0</v>
      </c>
      <c r="AC106" s="9">
        <f t="shared" si="10"/>
        <v>-2.034646148</v>
      </c>
      <c r="AE106" s="3">
        <v>2.0</v>
      </c>
      <c r="AF106" s="9">
        <f t="shared" si="11"/>
        <v>0.7082353027</v>
      </c>
      <c r="AH106" s="3">
        <v>2.0</v>
      </c>
      <c r="AI106" s="9">
        <f t="shared" si="12"/>
        <v>0.3836565569</v>
      </c>
      <c r="AK106" s="3">
        <v>2.0</v>
      </c>
      <c r="AL106" s="9">
        <f t="shared" si="13"/>
        <v>0.3613020954</v>
      </c>
      <c r="AN106" s="3">
        <v>1.2</v>
      </c>
      <c r="AO106" s="9">
        <f t="shared" si="14"/>
        <v>-0.1962045871</v>
      </c>
      <c r="AQ106" s="3">
        <v>85.0</v>
      </c>
      <c r="AR106" s="9">
        <f t="shared" si="15"/>
        <v>-0.4434635713</v>
      </c>
      <c r="AT106" s="3">
        <v>31.0</v>
      </c>
      <c r="AU106" s="9">
        <f t="shared" si="16"/>
        <v>-0.6218424559</v>
      </c>
      <c r="AW106" s="3">
        <v>4.0</v>
      </c>
      <c r="AX106" s="9">
        <f t="shared" si="17"/>
        <v>0.3061681393</v>
      </c>
      <c r="AZ106" s="3">
        <v>100.0</v>
      </c>
      <c r="BA106" s="9">
        <f t="shared" si="18"/>
        <v>2.090086607</v>
      </c>
      <c r="BC106" s="3">
        <v>1.0</v>
      </c>
      <c r="BD106" s="9">
        <f t="shared" si="19"/>
        <v>-0.9045531045</v>
      </c>
      <c r="BF106" s="3">
        <v>2.0</v>
      </c>
      <c r="BG106" s="9">
        <f t="shared" si="20"/>
        <v>-2.416840968</v>
      </c>
    </row>
    <row r="107" ht="15.75" customHeight="1">
      <c r="A107" s="3">
        <v>40.0</v>
      </c>
      <c r="B107" s="9">
        <f t="shared" si="1"/>
        <v>-0.09549670676</v>
      </c>
      <c r="D107" s="3">
        <v>1.0</v>
      </c>
      <c r="E107" s="9">
        <f t="shared" si="2"/>
        <v>-0.3381793636</v>
      </c>
      <c r="G107" s="3">
        <v>1.0</v>
      </c>
      <c r="H107" s="9">
        <f t="shared" si="3"/>
        <v>-1.016251643</v>
      </c>
      <c r="J107" s="3">
        <v>1.0</v>
      </c>
      <c r="K107" s="9">
        <f t="shared" si="4"/>
        <v>-2.328758957</v>
      </c>
      <c r="M107" s="3">
        <v>1.0</v>
      </c>
      <c r="N107" s="9">
        <f t="shared" si="5"/>
        <v>-0.7288374909</v>
      </c>
      <c r="P107" s="3">
        <v>1.0</v>
      </c>
      <c r="Q107" s="9">
        <f t="shared" si="6"/>
        <v>-1.237352729</v>
      </c>
      <c r="S107" s="3">
        <v>1.0</v>
      </c>
      <c r="T107" s="9">
        <f t="shared" si="7"/>
        <v>-1.954213809</v>
      </c>
      <c r="V107" s="3">
        <v>1.0</v>
      </c>
      <c r="W107" s="9">
        <f t="shared" si="8"/>
        <v>-2.272982977</v>
      </c>
      <c r="Y107" s="3">
        <v>1.0</v>
      </c>
      <c r="Z107" s="9">
        <f t="shared" si="9"/>
        <v>-1.25424012</v>
      </c>
      <c r="AB107" s="3">
        <v>2.0</v>
      </c>
      <c r="AC107" s="9">
        <f t="shared" si="10"/>
        <v>0.4883150754</v>
      </c>
      <c r="AE107" s="3">
        <v>2.0</v>
      </c>
      <c r="AF107" s="9">
        <f t="shared" si="11"/>
        <v>0.7082353027</v>
      </c>
      <c r="AH107" s="3">
        <v>2.0</v>
      </c>
      <c r="AI107" s="9">
        <f t="shared" si="12"/>
        <v>0.3836565569</v>
      </c>
      <c r="AK107" s="3">
        <v>2.0</v>
      </c>
      <c r="AL107" s="9">
        <f t="shared" si="13"/>
        <v>0.3613020954</v>
      </c>
      <c r="AN107" s="3">
        <v>0.6</v>
      </c>
      <c r="AO107" s="9">
        <f t="shared" si="14"/>
        <v>-0.6979100202</v>
      </c>
      <c r="AQ107" s="3">
        <v>40.0</v>
      </c>
      <c r="AR107" s="9">
        <f t="shared" si="15"/>
        <v>-1.409336078</v>
      </c>
      <c r="AT107" s="3">
        <v>69.0</v>
      </c>
      <c r="AU107" s="9">
        <f t="shared" si="16"/>
        <v>-0.1924346325</v>
      </c>
      <c r="AW107" s="3">
        <v>4.2</v>
      </c>
      <c r="AX107" s="9">
        <f t="shared" si="17"/>
        <v>0.6237912007</v>
      </c>
      <c r="AZ107" s="3">
        <v>67.0</v>
      </c>
      <c r="BA107" s="9">
        <f t="shared" si="18"/>
        <v>0.284129181</v>
      </c>
      <c r="BC107" s="3">
        <v>2.0</v>
      </c>
      <c r="BD107" s="9">
        <f t="shared" si="19"/>
        <v>1.098385913</v>
      </c>
      <c r="BF107" s="3">
        <v>2.0</v>
      </c>
      <c r="BG107" s="9">
        <f t="shared" si="20"/>
        <v>-2.416840968</v>
      </c>
    </row>
    <row r="108" ht="15.75" customHeight="1">
      <c r="A108" s="3">
        <v>41.0</v>
      </c>
      <c r="B108" s="9">
        <f t="shared" si="1"/>
        <v>-0.01591611779</v>
      </c>
      <c r="D108" s="3">
        <v>1.0</v>
      </c>
      <c r="E108" s="9">
        <f t="shared" si="2"/>
        <v>-0.3381793636</v>
      </c>
      <c r="G108" s="3">
        <v>2.0</v>
      </c>
      <c r="H108" s="9">
        <f t="shared" si="3"/>
        <v>0.9776598087</v>
      </c>
      <c r="J108" s="3">
        <v>1.0</v>
      </c>
      <c r="K108" s="9">
        <f t="shared" si="4"/>
        <v>-2.328758957</v>
      </c>
      <c r="M108" s="3">
        <v>1.0</v>
      </c>
      <c r="N108" s="9">
        <f t="shared" si="5"/>
        <v>-0.7288374909</v>
      </c>
      <c r="P108" s="3">
        <v>2.0</v>
      </c>
      <c r="Q108" s="9">
        <f t="shared" si="6"/>
        <v>0.8029629414</v>
      </c>
      <c r="S108" s="3">
        <v>2.0</v>
      </c>
      <c r="T108" s="9">
        <f t="shared" si="7"/>
        <v>0.5084133488</v>
      </c>
      <c r="V108" s="3">
        <v>2.0</v>
      </c>
      <c r="W108" s="9">
        <f t="shared" si="8"/>
        <v>0.4371121109</v>
      </c>
      <c r="Y108" s="3">
        <v>1.0</v>
      </c>
      <c r="Z108" s="9">
        <f t="shared" si="9"/>
        <v>-1.25424012</v>
      </c>
      <c r="AB108" s="3">
        <v>2.0</v>
      </c>
      <c r="AC108" s="9">
        <f t="shared" si="10"/>
        <v>0.4883150754</v>
      </c>
      <c r="AE108" s="3">
        <v>2.0</v>
      </c>
      <c r="AF108" s="9">
        <f t="shared" si="11"/>
        <v>0.7082353027</v>
      </c>
      <c r="AH108" s="3">
        <v>2.0</v>
      </c>
      <c r="AI108" s="9">
        <f t="shared" si="12"/>
        <v>0.3836565569</v>
      </c>
      <c r="AK108" s="3">
        <v>2.0</v>
      </c>
      <c r="AL108" s="9">
        <f t="shared" si="13"/>
        <v>0.3613020954</v>
      </c>
      <c r="AN108" s="3">
        <v>0.9</v>
      </c>
      <c r="AO108" s="9">
        <f t="shared" si="14"/>
        <v>-0.4470573036</v>
      </c>
      <c r="AQ108" s="3">
        <v>81.0</v>
      </c>
      <c r="AR108" s="9">
        <f t="shared" si="15"/>
        <v>-0.5293189052</v>
      </c>
      <c r="AT108" s="3">
        <v>60.0</v>
      </c>
      <c r="AU108" s="9">
        <f t="shared" si="16"/>
        <v>-0.2941364854</v>
      </c>
      <c r="AW108" s="3">
        <v>3.9</v>
      </c>
      <c r="AX108" s="9">
        <f t="shared" si="17"/>
        <v>0.1473566087</v>
      </c>
      <c r="AZ108" s="3">
        <v>52.0</v>
      </c>
      <c r="BA108" s="9">
        <f t="shared" si="18"/>
        <v>-0.5367605579</v>
      </c>
      <c r="BC108" s="3">
        <v>1.0</v>
      </c>
      <c r="BD108" s="9">
        <f t="shared" si="19"/>
        <v>-0.9045531045</v>
      </c>
      <c r="BF108" s="3">
        <v>2.0</v>
      </c>
      <c r="BG108" s="9">
        <f t="shared" si="20"/>
        <v>-2.416840968</v>
      </c>
    </row>
    <row r="109" ht="15.75" customHeight="1">
      <c r="A109" s="3">
        <v>41.0</v>
      </c>
      <c r="B109" s="9">
        <f t="shared" si="1"/>
        <v>-0.01591611779</v>
      </c>
      <c r="D109" s="3">
        <v>2.0</v>
      </c>
      <c r="E109" s="9">
        <f t="shared" si="2"/>
        <v>2.937933221</v>
      </c>
      <c r="G109" s="3">
        <v>2.0</v>
      </c>
      <c r="H109" s="9">
        <f t="shared" si="3"/>
        <v>0.9776598087</v>
      </c>
      <c r="J109" s="3">
        <v>1.0</v>
      </c>
      <c r="K109" s="9">
        <f t="shared" si="4"/>
        <v>-2.328758957</v>
      </c>
      <c r="M109" s="3">
        <v>1.0</v>
      </c>
      <c r="N109" s="9">
        <f t="shared" si="5"/>
        <v>-0.7288374909</v>
      </c>
      <c r="P109" s="3">
        <v>1.0</v>
      </c>
      <c r="Q109" s="9">
        <f t="shared" si="6"/>
        <v>-1.237352729</v>
      </c>
      <c r="S109" s="3">
        <v>1.0</v>
      </c>
      <c r="T109" s="9">
        <f t="shared" si="7"/>
        <v>-1.954213809</v>
      </c>
      <c r="V109" s="3">
        <v>2.0</v>
      </c>
      <c r="W109" s="9">
        <f t="shared" si="8"/>
        <v>0.4371121109</v>
      </c>
      <c r="Y109" s="3">
        <v>2.0</v>
      </c>
      <c r="Z109" s="9">
        <f t="shared" si="9"/>
        <v>0.792151655</v>
      </c>
      <c r="AB109" s="3">
        <v>2.0</v>
      </c>
      <c r="AC109" s="9">
        <f t="shared" si="10"/>
        <v>0.4883150754</v>
      </c>
      <c r="AE109" s="3">
        <v>2.0</v>
      </c>
      <c r="AF109" s="9">
        <f t="shared" si="11"/>
        <v>0.7082353027</v>
      </c>
      <c r="AH109" s="3">
        <v>2.0</v>
      </c>
      <c r="AI109" s="9">
        <f t="shared" si="12"/>
        <v>0.3836565569</v>
      </c>
      <c r="AK109" s="3">
        <v>2.0</v>
      </c>
      <c r="AL109" s="9">
        <f t="shared" si="13"/>
        <v>0.3613020954</v>
      </c>
      <c r="AN109" s="3">
        <v>0.7</v>
      </c>
      <c r="AO109" s="9">
        <f t="shared" si="14"/>
        <v>-0.614292448</v>
      </c>
      <c r="AQ109" s="3">
        <v>81.0</v>
      </c>
      <c r="AR109" s="9">
        <f t="shared" si="15"/>
        <v>-0.5293189052</v>
      </c>
      <c r="AT109" s="3">
        <v>53.0</v>
      </c>
      <c r="AU109" s="9">
        <f t="shared" si="16"/>
        <v>-0.3732379266</v>
      </c>
      <c r="AW109" s="3">
        <v>5.0</v>
      </c>
      <c r="AX109" s="9">
        <f t="shared" si="17"/>
        <v>1.894283446</v>
      </c>
      <c r="AZ109" s="3">
        <v>74.0</v>
      </c>
      <c r="BA109" s="9">
        <f t="shared" si="18"/>
        <v>0.6672110592</v>
      </c>
      <c r="BC109" s="3">
        <v>1.0</v>
      </c>
      <c r="BD109" s="9">
        <f t="shared" si="19"/>
        <v>-0.9045531045</v>
      </c>
      <c r="BF109" s="3">
        <v>2.0</v>
      </c>
      <c r="BG109" s="9">
        <f t="shared" si="20"/>
        <v>-2.416840968</v>
      </c>
    </row>
    <row r="110" ht="15.75" customHeight="1">
      <c r="A110" s="3">
        <v>42.0</v>
      </c>
      <c r="B110" s="9">
        <f t="shared" si="1"/>
        <v>0.06366447118</v>
      </c>
      <c r="D110" s="3">
        <v>1.0</v>
      </c>
      <c r="E110" s="9">
        <f t="shared" si="2"/>
        <v>-0.3381793636</v>
      </c>
      <c r="G110" s="3">
        <v>2.0</v>
      </c>
      <c r="H110" s="9">
        <f t="shared" si="3"/>
        <v>0.9776598087</v>
      </c>
      <c r="J110" s="3">
        <v>2.0</v>
      </c>
      <c r="K110" s="9">
        <f t="shared" si="4"/>
        <v>0.4266428623</v>
      </c>
      <c r="M110" s="3">
        <v>2.0</v>
      </c>
      <c r="N110" s="9">
        <f t="shared" si="5"/>
        <v>1.363196048</v>
      </c>
      <c r="P110" s="3">
        <v>2.0</v>
      </c>
      <c r="Q110" s="9">
        <f t="shared" si="6"/>
        <v>0.8029629414</v>
      </c>
      <c r="S110" s="3">
        <v>2.0</v>
      </c>
      <c r="T110" s="9">
        <f t="shared" si="7"/>
        <v>0.5084133488</v>
      </c>
      <c r="V110" s="3">
        <v>2.0</v>
      </c>
      <c r="W110" s="9">
        <f t="shared" si="8"/>
        <v>0.4371121109</v>
      </c>
      <c r="Y110" s="3">
        <v>2.0</v>
      </c>
      <c r="Z110" s="9">
        <f t="shared" si="9"/>
        <v>0.792151655</v>
      </c>
      <c r="AB110" s="3">
        <v>2.0</v>
      </c>
      <c r="AC110" s="9">
        <f t="shared" si="10"/>
        <v>0.4883150754</v>
      </c>
      <c r="AE110" s="3">
        <v>2.0</v>
      </c>
      <c r="AF110" s="9">
        <f t="shared" si="11"/>
        <v>0.7082353027</v>
      </c>
      <c r="AH110" s="3">
        <v>2.0</v>
      </c>
      <c r="AI110" s="9">
        <f t="shared" si="12"/>
        <v>0.3836565569</v>
      </c>
      <c r="AK110" s="3">
        <v>2.0</v>
      </c>
      <c r="AL110" s="9">
        <f t="shared" si="13"/>
        <v>0.3613020954</v>
      </c>
      <c r="AN110" s="3">
        <v>0.9</v>
      </c>
      <c r="AO110" s="9">
        <f t="shared" si="14"/>
        <v>-0.4470573036</v>
      </c>
      <c r="AQ110" s="3">
        <v>60.0</v>
      </c>
      <c r="AR110" s="9">
        <f t="shared" si="15"/>
        <v>-0.9800594085</v>
      </c>
      <c r="AT110" s="3">
        <v>63.0</v>
      </c>
      <c r="AU110" s="9">
        <f t="shared" si="16"/>
        <v>-0.2602358677</v>
      </c>
      <c r="AW110" s="3">
        <v>4.7</v>
      </c>
      <c r="AX110" s="9">
        <f t="shared" si="17"/>
        <v>1.417848854</v>
      </c>
      <c r="AZ110" s="3">
        <v>47.0</v>
      </c>
      <c r="BA110" s="9">
        <f t="shared" si="18"/>
        <v>-0.8103904709</v>
      </c>
      <c r="BC110" s="3">
        <v>1.0</v>
      </c>
      <c r="BD110" s="9">
        <f t="shared" si="19"/>
        <v>-0.9045531045</v>
      </c>
      <c r="BF110" s="3">
        <v>2.0</v>
      </c>
      <c r="BG110" s="9">
        <f t="shared" si="20"/>
        <v>-2.416840968</v>
      </c>
    </row>
    <row r="111" ht="15.75" customHeight="1">
      <c r="A111" s="3">
        <v>42.0</v>
      </c>
      <c r="B111" s="9">
        <f t="shared" si="1"/>
        <v>0.06366447118</v>
      </c>
      <c r="D111" s="3">
        <v>1.0</v>
      </c>
      <c r="E111" s="9">
        <f t="shared" si="2"/>
        <v>-0.3381793636</v>
      </c>
      <c r="G111" s="3">
        <v>1.0</v>
      </c>
      <c r="H111" s="9">
        <f t="shared" si="3"/>
        <v>-1.016251643</v>
      </c>
      <c r="J111" s="3">
        <v>2.0</v>
      </c>
      <c r="K111" s="9">
        <f t="shared" si="4"/>
        <v>0.4266428623</v>
      </c>
      <c r="M111" s="3">
        <v>2.0</v>
      </c>
      <c r="N111" s="9">
        <f t="shared" si="5"/>
        <v>1.363196048</v>
      </c>
      <c r="P111" s="3">
        <v>2.0</v>
      </c>
      <c r="Q111" s="9">
        <f t="shared" si="6"/>
        <v>0.8029629414</v>
      </c>
      <c r="S111" s="3">
        <v>2.0</v>
      </c>
      <c r="T111" s="9">
        <f t="shared" si="7"/>
        <v>0.5084133488</v>
      </c>
      <c r="V111" s="3">
        <v>2.0</v>
      </c>
      <c r="W111" s="9">
        <f t="shared" si="8"/>
        <v>0.4371121109</v>
      </c>
      <c r="Y111" s="3">
        <v>2.0</v>
      </c>
      <c r="Z111" s="9">
        <f t="shared" si="9"/>
        <v>0.792151655</v>
      </c>
      <c r="AB111" s="3">
        <v>2.0</v>
      </c>
      <c r="AC111" s="9">
        <f t="shared" si="10"/>
        <v>0.4883150754</v>
      </c>
      <c r="AE111" s="3">
        <v>2.0</v>
      </c>
      <c r="AF111" s="9">
        <f t="shared" si="11"/>
        <v>0.7082353027</v>
      </c>
      <c r="AH111" s="3">
        <v>2.0</v>
      </c>
      <c r="AI111" s="9">
        <f t="shared" si="12"/>
        <v>0.3836565569</v>
      </c>
      <c r="AK111" s="3">
        <v>2.0</v>
      </c>
      <c r="AL111" s="9">
        <f t="shared" si="13"/>
        <v>0.3613020954</v>
      </c>
      <c r="AN111" s="3">
        <v>1.0</v>
      </c>
      <c r="AO111" s="9">
        <f t="shared" si="14"/>
        <v>-0.3634397315</v>
      </c>
      <c r="AQ111" s="3">
        <v>85.0</v>
      </c>
      <c r="AR111" s="9">
        <f t="shared" si="15"/>
        <v>-0.4434635713</v>
      </c>
      <c r="AT111" s="3">
        <v>14.0</v>
      </c>
      <c r="AU111" s="9">
        <f t="shared" si="16"/>
        <v>-0.8139459559</v>
      </c>
      <c r="AW111" s="3">
        <v>4.0</v>
      </c>
      <c r="AX111" s="9">
        <f t="shared" si="17"/>
        <v>0.3061681393</v>
      </c>
      <c r="AZ111" s="3">
        <v>100.0</v>
      </c>
      <c r="BA111" s="9">
        <f t="shared" si="18"/>
        <v>2.090086607</v>
      </c>
      <c r="BC111" s="3">
        <v>1.0</v>
      </c>
      <c r="BD111" s="9">
        <f t="shared" si="19"/>
        <v>-0.9045531045</v>
      </c>
      <c r="BF111" s="3">
        <v>2.0</v>
      </c>
      <c r="BG111" s="9">
        <f t="shared" si="20"/>
        <v>-2.416840968</v>
      </c>
    </row>
    <row r="112" ht="15.75" customHeight="1">
      <c r="A112" s="3">
        <v>42.0</v>
      </c>
      <c r="B112" s="9">
        <f t="shared" si="1"/>
        <v>0.06366447118</v>
      </c>
      <c r="D112" s="3">
        <v>1.0</v>
      </c>
      <c r="E112" s="9">
        <f t="shared" si="2"/>
        <v>-0.3381793636</v>
      </c>
      <c r="G112" s="3">
        <v>2.0</v>
      </c>
      <c r="H112" s="9">
        <f t="shared" si="3"/>
        <v>0.9776598087</v>
      </c>
      <c r="J112" s="3">
        <v>2.0</v>
      </c>
      <c r="K112" s="9">
        <f t="shared" si="4"/>
        <v>0.4266428623</v>
      </c>
      <c r="M112" s="3">
        <v>2.0</v>
      </c>
      <c r="N112" s="9">
        <f t="shared" si="5"/>
        <v>1.363196048</v>
      </c>
      <c r="P112" s="3">
        <v>2.0</v>
      </c>
      <c r="Q112" s="9">
        <f t="shared" si="6"/>
        <v>0.8029629414</v>
      </c>
      <c r="S112" s="3">
        <v>2.0</v>
      </c>
      <c r="T112" s="9">
        <f t="shared" si="7"/>
        <v>0.5084133488</v>
      </c>
      <c r="V112" s="3">
        <v>2.0</v>
      </c>
      <c r="W112" s="9">
        <f t="shared" si="8"/>
        <v>0.4371121109</v>
      </c>
      <c r="Y112" s="3">
        <v>2.0</v>
      </c>
      <c r="Z112" s="9">
        <f t="shared" si="9"/>
        <v>0.792151655</v>
      </c>
      <c r="AB112" s="3">
        <v>1.0</v>
      </c>
      <c r="AC112" s="9">
        <f t="shared" si="10"/>
        <v>-2.034646148</v>
      </c>
      <c r="AE112" s="3">
        <v>2.0</v>
      </c>
      <c r="AF112" s="9">
        <f t="shared" si="11"/>
        <v>0.7082353027</v>
      </c>
      <c r="AH112" s="3">
        <v>2.0</v>
      </c>
      <c r="AI112" s="9">
        <f t="shared" si="12"/>
        <v>0.3836565569</v>
      </c>
      <c r="AK112" s="3">
        <v>2.0</v>
      </c>
      <c r="AL112" s="9">
        <f t="shared" si="13"/>
        <v>0.3613020954</v>
      </c>
      <c r="AN112" s="3">
        <v>1.5</v>
      </c>
      <c r="AO112" s="9">
        <f t="shared" si="14"/>
        <v>0.05464812943</v>
      </c>
      <c r="AQ112" s="3">
        <v>85.0</v>
      </c>
      <c r="AR112" s="9">
        <f t="shared" si="15"/>
        <v>-0.4434635713</v>
      </c>
      <c r="AT112" s="3">
        <v>40.0</v>
      </c>
      <c r="AU112" s="9">
        <f t="shared" si="16"/>
        <v>-0.520140603</v>
      </c>
      <c r="AW112" s="4">
        <v>3.978</v>
      </c>
      <c r="AX112" s="9">
        <f t="shared" si="17"/>
        <v>0.2712296026</v>
      </c>
      <c r="AZ112" s="4">
        <v>66.571</v>
      </c>
      <c r="BA112" s="9">
        <f t="shared" si="18"/>
        <v>0.2606517345</v>
      </c>
      <c r="BC112" s="3">
        <v>2.0</v>
      </c>
      <c r="BD112" s="9">
        <f t="shared" si="19"/>
        <v>1.098385913</v>
      </c>
      <c r="BF112" s="3">
        <v>2.0</v>
      </c>
      <c r="BG112" s="9">
        <f t="shared" si="20"/>
        <v>-2.416840968</v>
      </c>
    </row>
    <row r="113" ht="15.75" customHeight="1">
      <c r="A113" s="3">
        <v>44.0</v>
      </c>
      <c r="B113" s="9">
        <f t="shared" si="1"/>
        <v>0.2228256491</v>
      </c>
      <c r="D113" s="3">
        <v>1.0</v>
      </c>
      <c r="E113" s="9">
        <f t="shared" si="2"/>
        <v>-0.3381793636</v>
      </c>
      <c r="G113" s="3">
        <v>2.0</v>
      </c>
      <c r="H113" s="9">
        <f t="shared" si="3"/>
        <v>0.9776598087</v>
      </c>
      <c r="J113" s="3">
        <v>2.0</v>
      </c>
      <c r="K113" s="9">
        <f t="shared" si="4"/>
        <v>0.4266428623</v>
      </c>
      <c r="M113" s="3">
        <v>2.0</v>
      </c>
      <c r="N113" s="9">
        <f t="shared" si="5"/>
        <v>1.363196048</v>
      </c>
      <c r="P113" s="3">
        <v>2.0</v>
      </c>
      <c r="Q113" s="9">
        <f t="shared" si="6"/>
        <v>0.8029629414</v>
      </c>
      <c r="S113" s="3">
        <v>2.0</v>
      </c>
      <c r="T113" s="9">
        <f t="shared" si="7"/>
        <v>0.5084133488</v>
      </c>
      <c r="V113" s="3">
        <v>2.0</v>
      </c>
      <c r="W113" s="9">
        <f t="shared" si="8"/>
        <v>0.4371121109</v>
      </c>
      <c r="Y113" s="3">
        <v>2.0</v>
      </c>
      <c r="Z113" s="9">
        <f t="shared" si="9"/>
        <v>0.792151655</v>
      </c>
      <c r="AB113" s="3">
        <v>2.0</v>
      </c>
      <c r="AC113" s="9">
        <f t="shared" si="10"/>
        <v>0.4883150754</v>
      </c>
      <c r="AE113" s="3">
        <v>2.0</v>
      </c>
      <c r="AF113" s="9">
        <f t="shared" si="11"/>
        <v>0.7082353027</v>
      </c>
      <c r="AH113" s="3">
        <v>2.0</v>
      </c>
      <c r="AI113" s="9">
        <f t="shared" si="12"/>
        <v>0.3836565569</v>
      </c>
      <c r="AK113" s="3">
        <v>2.0</v>
      </c>
      <c r="AL113" s="9">
        <f t="shared" si="13"/>
        <v>0.3613020954</v>
      </c>
      <c r="AN113" s="3">
        <v>0.6</v>
      </c>
      <c r="AO113" s="9">
        <f t="shared" si="14"/>
        <v>-0.6979100202</v>
      </c>
      <c r="AQ113" s="3">
        <v>110.0</v>
      </c>
      <c r="AR113" s="9">
        <f t="shared" si="15"/>
        <v>0.09313226588</v>
      </c>
      <c r="AT113" s="3">
        <v>145.0</v>
      </c>
      <c r="AU113" s="9">
        <f t="shared" si="16"/>
        <v>0.6663810145</v>
      </c>
      <c r="AW113" s="3">
        <v>4.4</v>
      </c>
      <c r="AX113" s="9">
        <f t="shared" si="17"/>
        <v>0.9414142621</v>
      </c>
      <c r="AZ113" s="3">
        <v>70.0</v>
      </c>
      <c r="BA113" s="9">
        <f t="shared" si="18"/>
        <v>0.4483071288</v>
      </c>
      <c r="BC113" s="3">
        <v>1.0</v>
      </c>
      <c r="BD113" s="9">
        <f t="shared" si="19"/>
        <v>-0.9045531045</v>
      </c>
      <c r="BF113" s="3">
        <v>2.0</v>
      </c>
      <c r="BG113" s="9">
        <f t="shared" si="20"/>
        <v>-2.416840968</v>
      </c>
    </row>
    <row r="114" ht="15.75" customHeight="1">
      <c r="A114" s="3">
        <v>44.0</v>
      </c>
      <c r="B114" s="9">
        <f t="shared" si="1"/>
        <v>0.2228256491</v>
      </c>
      <c r="D114" s="3">
        <v>1.0</v>
      </c>
      <c r="E114" s="9">
        <f t="shared" si="2"/>
        <v>-0.3381793636</v>
      </c>
      <c r="G114" s="3">
        <v>1.0</v>
      </c>
      <c r="H114" s="9">
        <f t="shared" si="3"/>
        <v>-1.016251643</v>
      </c>
      <c r="J114" s="3">
        <v>2.0</v>
      </c>
      <c r="K114" s="9">
        <f t="shared" si="4"/>
        <v>0.4266428623</v>
      </c>
      <c r="M114" s="3">
        <v>1.0</v>
      </c>
      <c r="N114" s="9">
        <f t="shared" si="5"/>
        <v>-0.7288374909</v>
      </c>
      <c r="P114" s="3">
        <v>1.0</v>
      </c>
      <c r="Q114" s="9">
        <f t="shared" si="6"/>
        <v>-1.237352729</v>
      </c>
      <c r="S114" s="3">
        <v>2.0</v>
      </c>
      <c r="T114" s="9">
        <f t="shared" si="7"/>
        <v>0.5084133488</v>
      </c>
      <c r="V114" s="3">
        <v>2.0</v>
      </c>
      <c r="W114" s="9">
        <f t="shared" si="8"/>
        <v>0.4371121109</v>
      </c>
      <c r="Y114" s="3">
        <v>2.0</v>
      </c>
      <c r="Z114" s="9">
        <f t="shared" si="9"/>
        <v>0.792151655</v>
      </c>
      <c r="AB114" s="3">
        <v>2.0</v>
      </c>
      <c r="AC114" s="9">
        <f t="shared" si="10"/>
        <v>0.4883150754</v>
      </c>
      <c r="AE114" s="3">
        <v>2.0</v>
      </c>
      <c r="AF114" s="9">
        <f t="shared" si="11"/>
        <v>0.7082353027</v>
      </c>
      <c r="AH114" s="3">
        <v>2.0</v>
      </c>
      <c r="AI114" s="9">
        <f t="shared" si="12"/>
        <v>0.3836565569</v>
      </c>
      <c r="AK114" s="3">
        <v>2.0</v>
      </c>
      <c r="AL114" s="9">
        <f t="shared" si="13"/>
        <v>0.3613020954</v>
      </c>
      <c r="AN114" s="3">
        <v>1.6</v>
      </c>
      <c r="AO114" s="9">
        <f t="shared" si="14"/>
        <v>0.1382657016</v>
      </c>
      <c r="AQ114" s="3">
        <v>68.0</v>
      </c>
      <c r="AR114" s="9">
        <f t="shared" si="15"/>
        <v>-0.8083487406</v>
      </c>
      <c r="AT114" s="3">
        <v>68.0</v>
      </c>
      <c r="AU114" s="9">
        <f t="shared" si="16"/>
        <v>-0.2037348383</v>
      </c>
      <c r="AW114" s="3">
        <v>3.7</v>
      </c>
      <c r="AX114" s="9">
        <f t="shared" si="17"/>
        <v>-0.1702664527</v>
      </c>
      <c r="AZ114" s="4">
        <v>66.571</v>
      </c>
      <c r="BA114" s="9">
        <f t="shared" si="18"/>
        <v>0.2606517345</v>
      </c>
      <c r="BC114" s="3">
        <v>1.0</v>
      </c>
      <c r="BD114" s="9">
        <f t="shared" si="19"/>
        <v>-0.9045531045</v>
      </c>
      <c r="BF114" s="3">
        <v>2.0</v>
      </c>
      <c r="BG114" s="9">
        <f t="shared" si="20"/>
        <v>-2.416840968</v>
      </c>
    </row>
    <row r="115" ht="15.75" customHeight="1">
      <c r="A115" s="3">
        <v>44.0</v>
      </c>
      <c r="B115" s="9">
        <f t="shared" si="1"/>
        <v>0.2228256491</v>
      </c>
      <c r="D115" s="3">
        <v>1.0</v>
      </c>
      <c r="E115" s="9">
        <f t="shared" si="2"/>
        <v>-0.3381793636</v>
      </c>
      <c r="G115" s="3">
        <v>1.0</v>
      </c>
      <c r="H115" s="9">
        <f t="shared" si="3"/>
        <v>-1.016251643</v>
      </c>
      <c r="J115" s="3">
        <v>2.0</v>
      </c>
      <c r="K115" s="9">
        <f t="shared" si="4"/>
        <v>0.4266428623</v>
      </c>
      <c r="M115" s="3">
        <v>1.0</v>
      </c>
      <c r="N115" s="9">
        <f t="shared" si="5"/>
        <v>-0.7288374909</v>
      </c>
      <c r="P115" s="3">
        <v>1.0</v>
      </c>
      <c r="Q115" s="9">
        <f t="shared" si="6"/>
        <v>-1.237352729</v>
      </c>
      <c r="S115" s="3">
        <v>2.0</v>
      </c>
      <c r="T115" s="9">
        <f t="shared" si="7"/>
        <v>0.5084133488</v>
      </c>
      <c r="V115" s="3">
        <v>1.0</v>
      </c>
      <c r="W115" s="9">
        <f t="shared" si="8"/>
        <v>-2.272982977</v>
      </c>
      <c r="Y115" s="3">
        <v>1.0</v>
      </c>
      <c r="Z115" s="9">
        <f t="shared" si="9"/>
        <v>-1.25424012</v>
      </c>
      <c r="AB115" s="3">
        <v>2.0</v>
      </c>
      <c r="AC115" s="9">
        <f t="shared" si="10"/>
        <v>0.4883150754</v>
      </c>
      <c r="AE115" s="3">
        <v>1.0</v>
      </c>
      <c r="AF115" s="9">
        <f t="shared" si="11"/>
        <v>-1.402850696</v>
      </c>
      <c r="AH115" s="3">
        <v>2.0</v>
      </c>
      <c r="AI115" s="9">
        <f t="shared" si="12"/>
        <v>0.3836565569</v>
      </c>
      <c r="AK115" s="3">
        <v>2.0</v>
      </c>
      <c r="AL115" s="9">
        <f t="shared" si="13"/>
        <v>0.3613020954</v>
      </c>
      <c r="AN115" s="3">
        <v>3.0</v>
      </c>
      <c r="AO115" s="9">
        <f t="shared" si="14"/>
        <v>1.308911712</v>
      </c>
      <c r="AQ115" s="3">
        <v>114.0</v>
      </c>
      <c r="AR115" s="9">
        <f t="shared" si="15"/>
        <v>0.1789875998</v>
      </c>
      <c r="AT115" s="3">
        <v>65.0</v>
      </c>
      <c r="AU115" s="9">
        <f t="shared" si="16"/>
        <v>-0.237635456</v>
      </c>
      <c r="AW115" s="3">
        <v>3.5</v>
      </c>
      <c r="AX115" s="9">
        <f t="shared" si="17"/>
        <v>-0.4878895141</v>
      </c>
      <c r="AZ115" s="4">
        <v>66.571</v>
      </c>
      <c r="BA115" s="9">
        <f t="shared" si="18"/>
        <v>0.2606517345</v>
      </c>
      <c r="BC115" s="3">
        <v>2.0</v>
      </c>
      <c r="BD115" s="9">
        <f t="shared" si="19"/>
        <v>1.098385913</v>
      </c>
      <c r="BF115" s="3">
        <v>2.0</v>
      </c>
      <c r="BG115" s="9">
        <f t="shared" si="20"/>
        <v>-2.416840968</v>
      </c>
    </row>
    <row r="116" ht="15.75" customHeight="1">
      <c r="A116" s="3">
        <v>44.0</v>
      </c>
      <c r="B116" s="9">
        <f t="shared" si="1"/>
        <v>0.2228256491</v>
      </c>
      <c r="D116" s="3">
        <v>1.0</v>
      </c>
      <c r="E116" s="9">
        <f t="shared" si="2"/>
        <v>-0.3381793636</v>
      </c>
      <c r="G116" s="3">
        <v>2.0</v>
      </c>
      <c r="H116" s="9">
        <f t="shared" si="3"/>
        <v>0.9776598087</v>
      </c>
      <c r="J116" s="3">
        <v>2.0</v>
      </c>
      <c r="K116" s="9">
        <f t="shared" si="4"/>
        <v>0.4266428623</v>
      </c>
      <c r="M116" s="3">
        <v>1.0</v>
      </c>
      <c r="N116" s="9">
        <f t="shared" si="5"/>
        <v>-0.7288374909</v>
      </c>
      <c r="P116" s="3">
        <v>2.0</v>
      </c>
      <c r="Q116" s="9">
        <f t="shared" si="6"/>
        <v>0.8029629414</v>
      </c>
      <c r="S116" s="3">
        <v>2.0</v>
      </c>
      <c r="T116" s="9">
        <f t="shared" si="7"/>
        <v>0.5084133488</v>
      </c>
      <c r="V116" s="3">
        <v>2.0</v>
      </c>
      <c r="W116" s="9">
        <f t="shared" si="8"/>
        <v>0.4371121109</v>
      </c>
      <c r="Y116" s="3">
        <v>1.0</v>
      </c>
      <c r="Z116" s="9">
        <f t="shared" si="9"/>
        <v>-1.25424012</v>
      </c>
      <c r="AB116" s="3">
        <v>2.0</v>
      </c>
      <c r="AC116" s="9">
        <f t="shared" si="10"/>
        <v>0.4883150754</v>
      </c>
      <c r="AE116" s="3">
        <v>2.0</v>
      </c>
      <c r="AF116" s="9">
        <f t="shared" si="11"/>
        <v>0.7082353027</v>
      </c>
      <c r="AH116" s="3">
        <v>2.0</v>
      </c>
      <c r="AI116" s="9">
        <f t="shared" si="12"/>
        <v>0.3836565569</v>
      </c>
      <c r="AK116" s="3">
        <v>2.0</v>
      </c>
      <c r="AL116" s="9">
        <f t="shared" si="13"/>
        <v>0.3613020954</v>
      </c>
      <c r="AN116" s="3">
        <v>0.9</v>
      </c>
      <c r="AO116" s="9">
        <f t="shared" si="14"/>
        <v>-0.4470573036</v>
      </c>
      <c r="AQ116" s="3">
        <v>126.0</v>
      </c>
      <c r="AR116" s="9">
        <f t="shared" si="15"/>
        <v>0.4365536017</v>
      </c>
      <c r="AT116" s="3">
        <v>142.0</v>
      </c>
      <c r="AU116" s="9">
        <f t="shared" si="16"/>
        <v>0.6324803968</v>
      </c>
      <c r="AW116" s="3">
        <v>4.3</v>
      </c>
      <c r="AX116" s="9">
        <f t="shared" si="17"/>
        <v>0.7826027314</v>
      </c>
      <c r="AZ116" s="4">
        <v>66.571</v>
      </c>
      <c r="BA116" s="9">
        <f t="shared" si="18"/>
        <v>0.2606517345</v>
      </c>
      <c r="BC116" s="3">
        <v>2.0</v>
      </c>
      <c r="BD116" s="9">
        <f t="shared" si="19"/>
        <v>1.098385913</v>
      </c>
      <c r="BF116" s="3">
        <v>2.0</v>
      </c>
      <c r="BG116" s="9">
        <f t="shared" si="20"/>
        <v>-2.416840968</v>
      </c>
    </row>
    <row r="117" ht="15.75" customHeight="1">
      <c r="A117" s="3">
        <v>45.0</v>
      </c>
      <c r="B117" s="9">
        <f t="shared" si="1"/>
        <v>0.3024062381</v>
      </c>
      <c r="D117" s="3">
        <v>2.0</v>
      </c>
      <c r="E117" s="9">
        <f t="shared" si="2"/>
        <v>2.937933221</v>
      </c>
      <c r="G117" s="3">
        <v>1.0</v>
      </c>
      <c r="H117" s="9">
        <f t="shared" si="3"/>
        <v>-1.016251643</v>
      </c>
      <c r="J117" s="3">
        <v>2.0</v>
      </c>
      <c r="K117" s="9">
        <f t="shared" si="4"/>
        <v>0.4266428623</v>
      </c>
      <c r="M117" s="3">
        <v>1.0</v>
      </c>
      <c r="N117" s="9">
        <f t="shared" si="5"/>
        <v>-0.7288374909</v>
      </c>
      <c r="P117" s="3">
        <v>1.0</v>
      </c>
      <c r="Q117" s="9">
        <f t="shared" si="6"/>
        <v>-1.237352729</v>
      </c>
      <c r="S117" s="3">
        <v>2.0</v>
      </c>
      <c r="T117" s="9">
        <f t="shared" si="7"/>
        <v>0.5084133488</v>
      </c>
      <c r="V117" s="3">
        <v>2.0</v>
      </c>
      <c r="W117" s="9">
        <f t="shared" si="8"/>
        <v>0.4371121109</v>
      </c>
      <c r="Y117" s="3">
        <v>2.0</v>
      </c>
      <c r="Z117" s="9">
        <f t="shared" si="9"/>
        <v>0.792151655</v>
      </c>
      <c r="AB117" s="3">
        <v>1.0</v>
      </c>
      <c r="AC117" s="9">
        <f t="shared" si="10"/>
        <v>-2.034646148</v>
      </c>
      <c r="AE117" s="3">
        <v>2.0</v>
      </c>
      <c r="AF117" s="9">
        <f t="shared" si="11"/>
        <v>0.7082353027</v>
      </c>
      <c r="AH117" s="3">
        <v>2.0</v>
      </c>
      <c r="AI117" s="9">
        <f t="shared" si="12"/>
        <v>0.3836565569</v>
      </c>
      <c r="AK117" s="3">
        <v>2.0</v>
      </c>
      <c r="AL117" s="9">
        <f t="shared" si="13"/>
        <v>0.3613020954</v>
      </c>
      <c r="AN117" s="3">
        <v>1.0</v>
      </c>
      <c r="AO117" s="9">
        <f t="shared" si="14"/>
        <v>-0.3634397315</v>
      </c>
      <c r="AQ117" s="3">
        <v>85.0</v>
      </c>
      <c r="AR117" s="9">
        <f t="shared" si="15"/>
        <v>-0.4434635713</v>
      </c>
      <c r="AT117" s="3">
        <v>75.0</v>
      </c>
      <c r="AU117" s="9">
        <f t="shared" si="16"/>
        <v>-0.1246333972</v>
      </c>
      <c r="AW117" s="4">
        <v>3.978</v>
      </c>
      <c r="AX117" s="9">
        <f t="shared" si="17"/>
        <v>0.2712296026</v>
      </c>
      <c r="AZ117" s="4">
        <v>66.571</v>
      </c>
      <c r="BA117" s="9">
        <f t="shared" si="18"/>
        <v>0.2606517345</v>
      </c>
      <c r="BC117" s="3">
        <v>1.0</v>
      </c>
      <c r="BD117" s="9">
        <f t="shared" si="19"/>
        <v>-0.9045531045</v>
      </c>
      <c r="BF117" s="3">
        <v>2.0</v>
      </c>
      <c r="BG117" s="9">
        <f t="shared" si="20"/>
        <v>-2.416840968</v>
      </c>
    </row>
    <row r="118" ht="15.75" customHeight="1">
      <c r="A118" s="3">
        <v>45.0</v>
      </c>
      <c r="B118" s="9">
        <f t="shared" si="1"/>
        <v>0.3024062381</v>
      </c>
      <c r="D118" s="3">
        <v>1.0</v>
      </c>
      <c r="E118" s="9">
        <f t="shared" si="2"/>
        <v>-0.3381793636</v>
      </c>
      <c r="G118" s="3">
        <v>1.0</v>
      </c>
      <c r="H118" s="9">
        <f t="shared" si="3"/>
        <v>-1.016251643</v>
      </c>
      <c r="J118" s="3">
        <v>2.0</v>
      </c>
      <c r="K118" s="9">
        <f t="shared" si="4"/>
        <v>0.4266428623</v>
      </c>
      <c r="M118" s="3">
        <v>1.0</v>
      </c>
      <c r="N118" s="9">
        <f t="shared" si="5"/>
        <v>-0.7288374909</v>
      </c>
      <c r="P118" s="3">
        <v>1.0</v>
      </c>
      <c r="Q118" s="9">
        <f t="shared" si="6"/>
        <v>-1.237352729</v>
      </c>
      <c r="S118" s="3">
        <v>1.0</v>
      </c>
      <c r="T118" s="9">
        <f t="shared" si="7"/>
        <v>-1.954213809</v>
      </c>
      <c r="V118" s="3">
        <v>2.0</v>
      </c>
      <c r="W118" s="9">
        <f t="shared" si="8"/>
        <v>0.4371121109</v>
      </c>
      <c r="Y118" s="3">
        <v>2.0</v>
      </c>
      <c r="Z118" s="9">
        <f t="shared" si="9"/>
        <v>0.792151655</v>
      </c>
      <c r="AB118" s="3">
        <v>2.0</v>
      </c>
      <c r="AC118" s="9">
        <f t="shared" si="10"/>
        <v>0.4883150754</v>
      </c>
      <c r="AE118" s="3">
        <v>2.0</v>
      </c>
      <c r="AF118" s="9">
        <f t="shared" si="11"/>
        <v>0.7082353027</v>
      </c>
      <c r="AH118" s="3">
        <v>2.0</v>
      </c>
      <c r="AI118" s="9">
        <f t="shared" si="12"/>
        <v>0.3836565569</v>
      </c>
      <c r="AK118" s="3">
        <v>2.0</v>
      </c>
      <c r="AL118" s="9">
        <f t="shared" si="13"/>
        <v>0.3613020954</v>
      </c>
      <c r="AN118" s="3">
        <v>2.3</v>
      </c>
      <c r="AO118" s="9">
        <f t="shared" si="14"/>
        <v>0.7235887068</v>
      </c>
      <c r="AQ118" s="4">
        <v>101.314</v>
      </c>
      <c r="AR118" s="9">
        <f t="shared" si="15"/>
        <v>-0.09330259179</v>
      </c>
      <c r="AT118" s="3">
        <v>648.0</v>
      </c>
      <c r="AU118" s="9">
        <f t="shared" si="16"/>
        <v>6.350384573</v>
      </c>
      <c r="AW118" s="4">
        <v>3.978</v>
      </c>
      <c r="AX118" s="9">
        <f t="shared" si="17"/>
        <v>0.2712296026</v>
      </c>
      <c r="AZ118" s="4">
        <v>66.571</v>
      </c>
      <c r="BA118" s="9">
        <f t="shared" si="18"/>
        <v>0.2606517345</v>
      </c>
      <c r="BC118" s="3">
        <v>2.0</v>
      </c>
      <c r="BD118" s="9">
        <f t="shared" si="19"/>
        <v>1.098385913</v>
      </c>
      <c r="BF118" s="3">
        <v>2.0</v>
      </c>
      <c r="BG118" s="9">
        <f t="shared" si="20"/>
        <v>-2.416840968</v>
      </c>
    </row>
    <row r="119" ht="15.75" customHeight="1">
      <c r="A119" s="3">
        <v>45.0</v>
      </c>
      <c r="B119" s="9">
        <f t="shared" si="1"/>
        <v>0.3024062381</v>
      </c>
      <c r="D119" s="3">
        <v>1.0</v>
      </c>
      <c r="E119" s="9">
        <f t="shared" si="2"/>
        <v>-0.3381793636</v>
      </c>
      <c r="G119" s="3">
        <v>1.0</v>
      </c>
      <c r="H119" s="9">
        <f t="shared" si="3"/>
        <v>-1.016251643</v>
      </c>
      <c r="J119" s="3">
        <v>2.0</v>
      </c>
      <c r="K119" s="9">
        <f t="shared" si="4"/>
        <v>0.4266428623</v>
      </c>
      <c r="M119" s="3">
        <v>1.0</v>
      </c>
      <c r="N119" s="9">
        <f t="shared" si="5"/>
        <v>-0.7288374909</v>
      </c>
      <c r="P119" s="3">
        <v>2.0</v>
      </c>
      <c r="Q119" s="9">
        <f t="shared" si="6"/>
        <v>0.8029629414</v>
      </c>
      <c r="S119" s="3">
        <v>2.0</v>
      </c>
      <c r="T119" s="9">
        <f t="shared" si="7"/>
        <v>0.5084133488</v>
      </c>
      <c r="V119" s="3">
        <v>2.0</v>
      </c>
      <c r="W119" s="9">
        <f t="shared" si="8"/>
        <v>0.4371121109</v>
      </c>
      <c r="Y119" s="3">
        <v>1.0</v>
      </c>
      <c r="Z119" s="9">
        <f t="shared" si="9"/>
        <v>-1.25424012</v>
      </c>
      <c r="AB119" s="3">
        <v>1.0</v>
      </c>
      <c r="AC119" s="9">
        <f t="shared" si="10"/>
        <v>-2.034646148</v>
      </c>
      <c r="AE119" s="3">
        <v>2.0</v>
      </c>
      <c r="AF119" s="9">
        <f t="shared" si="11"/>
        <v>0.7082353027</v>
      </c>
      <c r="AH119" s="3">
        <v>2.0</v>
      </c>
      <c r="AI119" s="9">
        <f t="shared" si="12"/>
        <v>0.3836565569</v>
      </c>
      <c r="AK119" s="3">
        <v>2.0</v>
      </c>
      <c r="AL119" s="9">
        <f t="shared" si="13"/>
        <v>0.3613020954</v>
      </c>
      <c r="AN119" s="3">
        <v>1.2</v>
      </c>
      <c r="AO119" s="9">
        <f t="shared" si="14"/>
        <v>-0.1962045871</v>
      </c>
      <c r="AQ119" s="3">
        <v>81.0</v>
      </c>
      <c r="AR119" s="9">
        <f t="shared" si="15"/>
        <v>-0.5293189052</v>
      </c>
      <c r="AT119" s="3">
        <v>65.0</v>
      </c>
      <c r="AU119" s="9">
        <f t="shared" si="16"/>
        <v>-0.237635456</v>
      </c>
      <c r="AW119" s="3">
        <v>3.0</v>
      </c>
      <c r="AX119" s="9">
        <f t="shared" si="17"/>
        <v>-1.281947167</v>
      </c>
      <c r="AZ119" s="4">
        <v>66.571</v>
      </c>
      <c r="BA119" s="9">
        <f t="shared" si="18"/>
        <v>0.2606517345</v>
      </c>
      <c r="BC119" s="3">
        <v>1.0</v>
      </c>
      <c r="BD119" s="9">
        <f t="shared" si="19"/>
        <v>-0.9045531045</v>
      </c>
      <c r="BF119" s="3">
        <v>2.0</v>
      </c>
      <c r="BG119" s="9">
        <f t="shared" si="20"/>
        <v>-2.416840968</v>
      </c>
    </row>
    <row r="120" ht="15.75" customHeight="1">
      <c r="A120" s="3">
        <v>45.0</v>
      </c>
      <c r="B120" s="9">
        <f t="shared" si="1"/>
        <v>0.3024062381</v>
      </c>
      <c r="D120" s="3">
        <v>1.0</v>
      </c>
      <c r="E120" s="9">
        <f t="shared" si="2"/>
        <v>-0.3381793636</v>
      </c>
      <c r="G120" s="3">
        <v>2.0</v>
      </c>
      <c r="H120" s="9">
        <f t="shared" si="3"/>
        <v>0.9776598087</v>
      </c>
      <c r="J120" s="3">
        <v>1.0</v>
      </c>
      <c r="K120" s="9">
        <f t="shared" si="4"/>
        <v>-2.328758957</v>
      </c>
      <c r="M120" s="3">
        <v>2.0</v>
      </c>
      <c r="N120" s="9">
        <f t="shared" si="5"/>
        <v>1.363196048</v>
      </c>
      <c r="P120" s="3">
        <v>2.0</v>
      </c>
      <c r="Q120" s="9">
        <f t="shared" si="6"/>
        <v>0.8029629414</v>
      </c>
      <c r="S120" s="3">
        <v>2.0</v>
      </c>
      <c r="T120" s="9">
        <f t="shared" si="7"/>
        <v>0.5084133488</v>
      </c>
      <c r="V120" s="3">
        <v>2.0</v>
      </c>
      <c r="W120" s="9">
        <f t="shared" si="8"/>
        <v>0.4371121109</v>
      </c>
      <c r="Y120" s="3">
        <v>2.0</v>
      </c>
      <c r="Z120" s="9">
        <f t="shared" si="9"/>
        <v>0.792151655</v>
      </c>
      <c r="AB120" s="3">
        <v>2.0</v>
      </c>
      <c r="AC120" s="9">
        <f t="shared" si="10"/>
        <v>0.4883150754</v>
      </c>
      <c r="AE120" s="3">
        <v>2.0</v>
      </c>
      <c r="AF120" s="9">
        <f t="shared" si="11"/>
        <v>0.7082353027</v>
      </c>
      <c r="AH120" s="3">
        <v>2.0</v>
      </c>
      <c r="AI120" s="9">
        <f t="shared" si="12"/>
        <v>0.3836565569</v>
      </c>
      <c r="AK120" s="3">
        <v>2.0</v>
      </c>
      <c r="AL120" s="9">
        <f t="shared" si="13"/>
        <v>0.3613020954</v>
      </c>
      <c r="AN120" s="3">
        <v>1.3</v>
      </c>
      <c r="AO120" s="9">
        <f t="shared" si="14"/>
        <v>-0.1125870149</v>
      </c>
      <c r="AQ120" s="3">
        <v>85.0</v>
      </c>
      <c r="AR120" s="9">
        <f t="shared" si="15"/>
        <v>-0.4434635713</v>
      </c>
      <c r="AT120" s="3">
        <v>44.0</v>
      </c>
      <c r="AU120" s="9">
        <f t="shared" si="16"/>
        <v>-0.4749397795</v>
      </c>
      <c r="AW120" s="3">
        <v>4.2</v>
      </c>
      <c r="AX120" s="9">
        <f t="shared" si="17"/>
        <v>0.6237912007</v>
      </c>
      <c r="AZ120" s="3">
        <v>85.0</v>
      </c>
      <c r="BA120" s="9">
        <f t="shared" si="18"/>
        <v>1.269196868</v>
      </c>
      <c r="BC120" s="3">
        <v>2.0</v>
      </c>
      <c r="BD120" s="9">
        <f t="shared" si="19"/>
        <v>1.098385913</v>
      </c>
      <c r="BF120" s="3">
        <v>2.0</v>
      </c>
      <c r="BG120" s="9">
        <f t="shared" si="20"/>
        <v>-2.416840968</v>
      </c>
    </row>
    <row r="121" ht="15.75" customHeight="1">
      <c r="A121" s="3">
        <v>47.0</v>
      </c>
      <c r="B121" s="9">
        <f t="shared" si="1"/>
        <v>0.461567416</v>
      </c>
      <c r="D121" s="3">
        <v>1.0</v>
      </c>
      <c r="E121" s="9">
        <f t="shared" si="2"/>
        <v>-0.3381793636</v>
      </c>
      <c r="G121" s="3">
        <v>1.0</v>
      </c>
      <c r="H121" s="9">
        <f t="shared" si="3"/>
        <v>-1.016251643</v>
      </c>
      <c r="J121" s="3">
        <v>1.0</v>
      </c>
      <c r="K121" s="9">
        <f t="shared" si="4"/>
        <v>-2.328758957</v>
      </c>
      <c r="M121" s="3">
        <v>2.0</v>
      </c>
      <c r="N121" s="9">
        <f t="shared" si="5"/>
        <v>1.363196048</v>
      </c>
      <c r="P121" s="3">
        <v>2.0</v>
      </c>
      <c r="Q121" s="9">
        <f t="shared" si="6"/>
        <v>0.8029629414</v>
      </c>
      <c r="S121" s="3">
        <v>2.0</v>
      </c>
      <c r="T121" s="9">
        <f t="shared" si="7"/>
        <v>0.5084133488</v>
      </c>
      <c r="V121" s="3">
        <v>2.0</v>
      </c>
      <c r="W121" s="9">
        <f t="shared" si="8"/>
        <v>0.4371121109</v>
      </c>
      <c r="Y121" s="3">
        <v>2.0</v>
      </c>
      <c r="Z121" s="9">
        <f t="shared" si="9"/>
        <v>0.792151655</v>
      </c>
      <c r="AB121" s="3">
        <v>2.0</v>
      </c>
      <c r="AC121" s="9">
        <f t="shared" si="10"/>
        <v>0.4883150754</v>
      </c>
      <c r="AE121" s="3">
        <v>2.0</v>
      </c>
      <c r="AF121" s="9">
        <f t="shared" si="11"/>
        <v>0.7082353027</v>
      </c>
      <c r="AH121" s="3">
        <v>2.0</v>
      </c>
      <c r="AI121" s="9">
        <f t="shared" si="12"/>
        <v>0.3836565569</v>
      </c>
      <c r="AK121" s="3">
        <v>2.0</v>
      </c>
      <c r="AL121" s="9">
        <f t="shared" si="13"/>
        <v>0.3613020954</v>
      </c>
      <c r="AN121" s="4">
        <v>1.146</v>
      </c>
      <c r="AO121" s="9">
        <f t="shared" si="14"/>
        <v>-0.2413580761</v>
      </c>
      <c r="AQ121" s="4">
        <v>101.314</v>
      </c>
      <c r="AR121" s="9">
        <f t="shared" si="15"/>
        <v>-0.09330259179</v>
      </c>
      <c r="AT121" s="3">
        <v>60.0</v>
      </c>
      <c r="AU121" s="9">
        <f t="shared" si="16"/>
        <v>-0.2941364854</v>
      </c>
      <c r="AW121" s="4">
        <v>3.978</v>
      </c>
      <c r="AX121" s="9">
        <f t="shared" si="17"/>
        <v>0.2712296026</v>
      </c>
      <c r="AZ121" s="4">
        <v>66.571</v>
      </c>
      <c r="BA121" s="9">
        <f t="shared" si="18"/>
        <v>0.2606517345</v>
      </c>
      <c r="BC121" s="3">
        <v>1.0</v>
      </c>
      <c r="BD121" s="9">
        <f t="shared" si="19"/>
        <v>-0.9045531045</v>
      </c>
      <c r="BF121" s="3">
        <v>2.0</v>
      </c>
      <c r="BG121" s="9">
        <f t="shared" si="20"/>
        <v>-2.416840968</v>
      </c>
    </row>
    <row r="122" ht="15.75" customHeight="1">
      <c r="A122" s="3">
        <v>48.0</v>
      </c>
      <c r="B122" s="9">
        <f t="shared" si="1"/>
        <v>0.541148005</v>
      </c>
      <c r="D122" s="3">
        <v>1.0</v>
      </c>
      <c r="E122" s="9">
        <f t="shared" si="2"/>
        <v>-0.3381793636</v>
      </c>
      <c r="G122" s="3">
        <v>2.0</v>
      </c>
      <c r="H122" s="9">
        <f t="shared" si="3"/>
        <v>0.9776598087</v>
      </c>
      <c r="J122" s="3">
        <v>2.0</v>
      </c>
      <c r="K122" s="9">
        <f t="shared" si="4"/>
        <v>0.4266428623</v>
      </c>
      <c r="M122" s="3">
        <v>1.0</v>
      </c>
      <c r="N122" s="9">
        <f t="shared" si="5"/>
        <v>-0.7288374909</v>
      </c>
      <c r="P122" s="3">
        <v>1.0</v>
      </c>
      <c r="Q122" s="9">
        <f t="shared" si="6"/>
        <v>-1.237352729</v>
      </c>
      <c r="S122" s="3">
        <v>1.0</v>
      </c>
      <c r="T122" s="9">
        <f t="shared" si="7"/>
        <v>-1.954213809</v>
      </c>
      <c r="V122" s="3">
        <v>2.0</v>
      </c>
      <c r="W122" s="9">
        <f t="shared" si="8"/>
        <v>0.4371121109</v>
      </c>
      <c r="Y122" s="3">
        <v>1.0</v>
      </c>
      <c r="Z122" s="9">
        <f t="shared" si="9"/>
        <v>-1.25424012</v>
      </c>
      <c r="AB122" s="3">
        <v>2.0</v>
      </c>
      <c r="AC122" s="9">
        <f t="shared" si="10"/>
        <v>0.4883150754</v>
      </c>
      <c r="AE122" s="3">
        <v>1.0</v>
      </c>
      <c r="AF122" s="9">
        <f t="shared" si="11"/>
        <v>-1.402850696</v>
      </c>
      <c r="AH122" s="3">
        <v>2.0</v>
      </c>
      <c r="AI122" s="9">
        <f t="shared" si="12"/>
        <v>0.3836565569</v>
      </c>
      <c r="AK122" s="3">
        <v>2.0</v>
      </c>
      <c r="AL122" s="9">
        <f t="shared" si="13"/>
        <v>0.3613020954</v>
      </c>
      <c r="AN122" s="3">
        <v>2.0</v>
      </c>
      <c r="AO122" s="9">
        <f t="shared" si="14"/>
        <v>0.4727359903</v>
      </c>
      <c r="AQ122" s="3">
        <v>158.0</v>
      </c>
      <c r="AR122" s="9">
        <f t="shared" si="15"/>
        <v>1.123396273</v>
      </c>
      <c r="AT122" s="3">
        <v>278.0</v>
      </c>
      <c r="AU122" s="9">
        <f t="shared" si="16"/>
        <v>2.169308397</v>
      </c>
      <c r="AW122" s="3">
        <v>3.8</v>
      </c>
      <c r="AX122" s="9">
        <f t="shared" si="17"/>
        <v>-0.01145492202</v>
      </c>
      <c r="AZ122" s="4">
        <v>66.571</v>
      </c>
      <c r="BA122" s="9">
        <f t="shared" si="18"/>
        <v>0.2606517345</v>
      </c>
      <c r="BC122" s="3">
        <v>2.0</v>
      </c>
      <c r="BD122" s="9">
        <f t="shared" si="19"/>
        <v>1.098385913</v>
      </c>
      <c r="BF122" s="3">
        <v>2.0</v>
      </c>
      <c r="BG122" s="9">
        <f t="shared" si="20"/>
        <v>-2.416840968</v>
      </c>
    </row>
    <row r="123" ht="15.75" customHeight="1">
      <c r="A123" s="3">
        <v>49.0</v>
      </c>
      <c r="B123" s="9">
        <f t="shared" si="1"/>
        <v>0.620728594</v>
      </c>
      <c r="D123" s="3">
        <v>1.0</v>
      </c>
      <c r="E123" s="9">
        <f t="shared" si="2"/>
        <v>-0.3381793636</v>
      </c>
      <c r="G123" s="3">
        <v>1.0</v>
      </c>
      <c r="H123" s="9">
        <f t="shared" si="3"/>
        <v>-1.016251643</v>
      </c>
      <c r="J123" s="3">
        <v>1.0</v>
      </c>
      <c r="K123" s="9">
        <f t="shared" si="4"/>
        <v>-2.328758957</v>
      </c>
      <c r="M123" s="3">
        <v>1.0</v>
      </c>
      <c r="N123" s="9">
        <f t="shared" si="5"/>
        <v>-0.7288374909</v>
      </c>
      <c r="P123" s="3">
        <v>1.0</v>
      </c>
      <c r="Q123" s="9">
        <f t="shared" si="6"/>
        <v>-1.237352729</v>
      </c>
      <c r="S123" s="3">
        <v>1.0</v>
      </c>
      <c r="T123" s="9">
        <f t="shared" si="7"/>
        <v>-1.954213809</v>
      </c>
      <c r="V123" s="3">
        <v>2.0</v>
      </c>
      <c r="W123" s="9">
        <f t="shared" si="8"/>
        <v>0.4371121109</v>
      </c>
      <c r="Y123" s="3">
        <v>1.0</v>
      </c>
      <c r="Z123" s="9">
        <f t="shared" si="9"/>
        <v>-1.25424012</v>
      </c>
      <c r="AB123" s="3">
        <v>2.0</v>
      </c>
      <c r="AC123" s="9">
        <f t="shared" si="10"/>
        <v>0.4883150754</v>
      </c>
      <c r="AE123" s="3">
        <v>1.0</v>
      </c>
      <c r="AF123" s="9">
        <f t="shared" si="11"/>
        <v>-1.402850696</v>
      </c>
      <c r="AH123" s="3">
        <v>2.0</v>
      </c>
      <c r="AI123" s="9">
        <f t="shared" si="12"/>
        <v>0.3836565569</v>
      </c>
      <c r="AK123" s="3">
        <v>2.0</v>
      </c>
      <c r="AL123" s="9">
        <f t="shared" si="13"/>
        <v>0.3613020954</v>
      </c>
      <c r="AN123" s="3">
        <v>0.6</v>
      </c>
      <c r="AO123" s="9">
        <f t="shared" si="14"/>
        <v>-0.6979100202</v>
      </c>
      <c r="AQ123" s="3">
        <v>85.0</v>
      </c>
      <c r="AR123" s="9">
        <f t="shared" si="15"/>
        <v>-0.4434635713</v>
      </c>
      <c r="AT123" s="3">
        <v>48.0</v>
      </c>
      <c r="AU123" s="9">
        <f t="shared" si="16"/>
        <v>-0.429738956</v>
      </c>
      <c r="AW123" s="3">
        <v>3.7</v>
      </c>
      <c r="AX123" s="9">
        <f t="shared" si="17"/>
        <v>-0.1702664527</v>
      </c>
      <c r="AZ123" s="4">
        <v>66.571</v>
      </c>
      <c r="BA123" s="9">
        <f t="shared" si="18"/>
        <v>0.2606517345</v>
      </c>
      <c r="BC123" s="3">
        <v>1.0</v>
      </c>
      <c r="BD123" s="9">
        <f t="shared" si="19"/>
        <v>-0.9045531045</v>
      </c>
      <c r="BF123" s="3">
        <v>2.0</v>
      </c>
      <c r="BG123" s="9">
        <f t="shared" si="20"/>
        <v>-2.416840968</v>
      </c>
    </row>
    <row r="124" ht="15.75" customHeight="1">
      <c r="A124" s="3">
        <v>49.0</v>
      </c>
      <c r="B124" s="9">
        <f t="shared" si="1"/>
        <v>0.620728594</v>
      </c>
      <c r="D124" s="3">
        <v>1.0</v>
      </c>
      <c r="E124" s="9">
        <f t="shared" si="2"/>
        <v>-0.3381793636</v>
      </c>
      <c r="G124" s="3">
        <v>2.0</v>
      </c>
      <c r="H124" s="9">
        <f t="shared" si="3"/>
        <v>0.9776598087</v>
      </c>
      <c r="J124" s="3">
        <v>2.0</v>
      </c>
      <c r="K124" s="9">
        <f t="shared" si="4"/>
        <v>0.4266428623</v>
      </c>
      <c r="M124" s="3">
        <v>1.0</v>
      </c>
      <c r="N124" s="9">
        <f t="shared" si="5"/>
        <v>-0.7288374909</v>
      </c>
      <c r="P124" s="3">
        <v>1.0</v>
      </c>
      <c r="Q124" s="9">
        <f t="shared" si="6"/>
        <v>-1.237352729</v>
      </c>
      <c r="S124" s="3">
        <v>2.0</v>
      </c>
      <c r="T124" s="9">
        <f t="shared" si="7"/>
        <v>0.5084133488</v>
      </c>
      <c r="V124" s="3">
        <v>2.0</v>
      </c>
      <c r="W124" s="9">
        <f t="shared" si="8"/>
        <v>0.4371121109</v>
      </c>
      <c r="Y124" s="3">
        <v>2.0</v>
      </c>
      <c r="Z124" s="9">
        <f t="shared" si="9"/>
        <v>0.792151655</v>
      </c>
      <c r="AB124" s="3">
        <v>2.0</v>
      </c>
      <c r="AC124" s="9">
        <f t="shared" si="10"/>
        <v>0.4883150754</v>
      </c>
      <c r="AE124" s="3">
        <v>2.0</v>
      </c>
      <c r="AF124" s="9">
        <f t="shared" si="11"/>
        <v>0.7082353027</v>
      </c>
      <c r="AH124" s="3">
        <v>2.0</v>
      </c>
      <c r="AI124" s="9">
        <f t="shared" si="12"/>
        <v>0.3836565569</v>
      </c>
      <c r="AK124" s="3">
        <v>2.0</v>
      </c>
      <c r="AL124" s="9">
        <f t="shared" si="13"/>
        <v>0.3613020954</v>
      </c>
      <c r="AN124" s="3">
        <v>0.8</v>
      </c>
      <c r="AO124" s="9">
        <f t="shared" si="14"/>
        <v>-0.5306748758</v>
      </c>
      <c r="AQ124" s="3">
        <v>103.0</v>
      </c>
      <c r="AR124" s="9">
        <f t="shared" si="15"/>
        <v>-0.05711456853</v>
      </c>
      <c r="AT124" s="3">
        <v>43.0</v>
      </c>
      <c r="AU124" s="9">
        <f t="shared" si="16"/>
        <v>-0.4862399854</v>
      </c>
      <c r="AW124" s="3">
        <v>3.5</v>
      </c>
      <c r="AX124" s="9">
        <f t="shared" si="17"/>
        <v>-0.4878895141</v>
      </c>
      <c r="AZ124" s="3">
        <v>66.0</v>
      </c>
      <c r="BA124" s="9">
        <f t="shared" si="18"/>
        <v>0.2294031984</v>
      </c>
      <c r="BC124" s="3">
        <v>1.0</v>
      </c>
      <c r="BD124" s="9">
        <f t="shared" si="19"/>
        <v>-0.9045531045</v>
      </c>
      <c r="BF124" s="3">
        <v>2.0</v>
      </c>
      <c r="BG124" s="9">
        <f t="shared" si="20"/>
        <v>-2.416840968</v>
      </c>
    </row>
    <row r="125" ht="15.75" customHeight="1">
      <c r="A125" s="3">
        <v>50.0</v>
      </c>
      <c r="B125" s="9">
        <f t="shared" si="1"/>
        <v>0.7003091829</v>
      </c>
      <c r="D125" s="3">
        <v>1.0</v>
      </c>
      <c r="E125" s="9">
        <f t="shared" si="2"/>
        <v>-0.3381793636</v>
      </c>
      <c r="G125" s="3">
        <v>1.0</v>
      </c>
      <c r="H125" s="9">
        <f t="shared" si="3"/>
        <v>-1.016251643</v>
      </c>
      <c r="J125" s="3">
        <v>2.0</v>
      </c>
      <c r="K125" s="9">
        <f t="shared" si="4"/>
        <v>0.4266428623</v>
      </c>
      <c r="M125" s="3">
        <v>1.0</v>
      </c>
      <c r="N125" s="9">
        <f t="shared" si="5"/>
        <v>-0.7288374909</v>
      </c>
      <c r="P125" s="3">
        <v>2.0</v>
      </c>
      <c r="Q125" s="9">
        <f t="shared" si="6"/>
        <v>0.8029629414</v>
      </c>
      <c r="S125" s="3">
        <v>2.0</v>
      </c>
      <c r="T125" s="9">
        <f t="shared" si="7"/>
        <v>0.5084133488</v>
      </c>
      <c r="V125" s="3">
        <v>1.0</v>
      </c>
      <c r="W125" s="9">
        <f t="shared" si="8"/>
        <v>-2.272982977</v>
      </c>
      <c r="Y125" s="3">
        <v>2.0</v>
      </c>
      <c r="Z125" s="9">
        <f t="shared" si="9"/>
        <v>0.792151655</v>
      </c>
      <c r="AB125" s="3">
        <v>2.0</v>
      </c>
      <c r="AC125" s="9">
        <f t="shared" si="10"/>
        <v>0.4883150754</v>
      </c>
      <c r="AE125" s="3">
        <v>2.0</v>
      </c>
      <c r="AF125" s="9">
        <f t="shared" si="11"/>
        <v>0.7082353027</v>
      </c>
      <c r="AH125" s="3">
        <v>2.0</v>
      </c>
      <c r="AI125" s="9">
        <f t="shared" si="12"/>
        <v>0.3836565569</v>
      </c>
      <c r="AK125" s="3">
        <v>2.0</v>
      </c>
      <c r="AL125" s="9">
        <f t="shared" si="13"/>
        <v>0.3613020954</v>
      </c>
      <c r="AN125" s="3">
        <v>0.9</v>
      </c>
      <c r="AO125" s="9">
        <f t="shared" si="14"/>
        <v>-0.4470573036</v>
      </c>
      <c r="AQ125" s="3">
        <v>135.0</v>
      </c>
      <c r="AR125" s="9">
        <f t="shared" si="15"/>
        <v>0.6297281031</v>
      </c>
      <c r="AT125" s="3">
        <v>42.0</v>
      </c>
      <c r="AU125" s="9">
        <f t="shared" si="16"/>
        <v>-0.4975401912</v>
      </c>
      <c r="AW125" s="3">
        <v>3.5</v>
      </c>
      <c r="AX125" s="9">
        <f t="shared" si="17"/>
        <v>-0.4878895141</v>
      </c>
      <c r="AZ125" s="4">
        <v>66.571</v>
      </c>
      <c r="BA125" s="9">
        <f t="shared" si="18"/>
        <v>0.2606517345</v>
      </c>
      <c r="BC125" s="3">
        <v>1.0</v>
      </c>
      <c r="BD125" s="9">
        <f t="shared" si="19"/>
        <v>-0.9045531045</v>
      </c>
      <c r="BF125" s="3">
        <v>2.0</v>
      </c>
      <c r="BG125" s="9">
        <f t="shared" si="20"/>
        <v>-2.416840968</v>
      </c>
    </row>
    <row r="126" ht="15.75" customHeight="1">
      <c r="A126" s="3">
        <v>50.0</v>
      </c>
      <c r="B126" s="9">
        <f t="shared" si="1"/>
        <v>0.7003091829</v>
      </c>
      <c r="D126" s="3">
        <v>1.0</v>
      </c>
      <c r="E126" s="9">
        <f t="shared" si="2"/>
        <v>-0.3381793636</v>
      </c>
      <c r="G126" s="3">
        <v>2.0</v>
      </c>
      <c r="H126" s="9">
        <f t="shared" si="3"/>
        <v>0.9776598087</v>
      </c>
      <c r="J126" s="3">
        <v>2.0</v>
      </c>
      <c r="K126" s="9">
        <f t="shared" si="4"/>
        <v>0.4266428623</v>
      </c>
      <c r="M126" s="3">
        <v>2.0</v>
      </c>
      <c r="N126" s="9">
        <f t="shared" si="5"/>
        <v>1.363196048</v>
      </c>
      <c r="P126" s="3">
        <v>2.0</v>
      </c>
      <c r="Q126" s="9">
        <f t="shared" si="6"/>
        <v>0.8029629414</v>
      </c>
      <c r="S126" s="3">
        <v>2.0</v>
      </c>
      <c r="T126" s="9">
        <f t="shared" si="7"/>
        <v>0.5084133488</v>
      </c>
      <c r="V126" s="3">
        <v>2.0</v>
      </c>
      <c r="W126" s="9">
        <f t="shared" si="8"/>
        <v>0.4371121109</v>
      </c>
      <c r="Y126" s="3">
        <v>2.0</v>
      </c>
      <c r="Z126" s="9">
        <f t="shared" si="9"/>
        <v>0.792151655</v>
      </c>
      <c r="AB126" s="3">
        <v>2.0</v>
      </c>
      <c r="AC126" s="9">
        <f t="shared" si="10"/>
        <v>0.4883150754</v>
      </c>
      <c r="AE126" s="3">
        <v>2.0</v>
      </c>
      <c r="AF126" s="9">
        <f t="shared" si="11"/>
        <v>0.7082353027</v>
      </c>
      <c r="AH126" s="3">
        <v>2.0</v>
      </c>
      <c r="AI126" s="9">
        <f t="shared" si="12"/>
        <v>0.3836565569</v>
      </c>
      <c r="AK126" s="3">
        <v>2.0</v>
      </c>
      <c r="AL126" s="9">
        <f t="shared" si="13"/>
        <v>0.3613020954</v>
      </c>
      <c r="AN126" s="3">
        <v>1.5</v>
      </c>
      <c r="AO126" s="9">
        <f t="shared" si="14"/>
        <v>0.05464812943</v>
      </c>
      <c r="AQ126" s="3">
        <v>100.0</v>
      </c>
      <c r="AR126" s="9">
        <f t="shared" si="15"/>
        <v>-0.121506069</v>
      </c>
      <c r="AT126" s="3">
        <v>100.0</v>
      </c>
      <c r="AU126" s="9">
        <f t="shared" si="16"/>
        <v>0.1578717498</v>
      </c>
      <c r="AW126" s="3">
        <v>5.3</v>
      </c>
      <c r="AX126" s="9">
        <f t="shared" si="17"/>
        <v>2.370718038</v>
      </c>
      <c r="AZ126" s="4">
        <v>66.571</v>
      </c>
      <c r="BA126" s="9">
        <f t="shared" si="18"/>
        <v>0.2606517345</v>
      </c>
      <c r="BC126" s="3">
        <v>1.0</v>
      </c>
      <c r="BD126" s="9">
        <f t="shared" si="19"/>
        <v>-0.9045531045</v>
      </c>
      <c r="BF126" s="3">
        <v>2.0</v>
      </c>
      <c r="BG126" s="9">
        <f t="shared" si="20"/>
        <v>-2.416840968</v>
      </c>
    </row>
    <row r="127" ht="15.75" customHeight="1">
      <c r="A127" s="3">
        <v>50.0</v>
      </c>
      <c r="B127" s="9">
        <f t="shared" si="1"/>
        <v>0.7003091829</v>
      </c>
      <c r="D127" s="3">
        <v>2.0</v>
      </c>
      <c r="E127" s="9">
        <f t="shared" si="2"/>
        <v>2.937933221</v>
      </c>
      <c r="G127" s="3">
        <v>1.0</v>
      </c>
      <c r="H127" s="9">
        <f t="shared" si="3"/>
        <v>-1.016251643</v>
      </c>
      <c r="J127" s="3">
        <v>2.0</v>
      </c>
      <c r="K127" s="9">
        <f t="shared" si="4"/>
        <v>0.4266428623</v>
      </c>
      <c r="M127" s="3">
        <v>1.0</v>
      </c>
      <c r="N127" s="9">
        <f t="shared" si="5"/>
        <v>-0.7288374909</v>
      </c>
      <c r="P127" s="3">
        <v>2.0</v>
      </c>
      <c r="Q127" s="9">
        <f t="shared" si="6"/>
        <v>0.8029629414</v>
      </c>
      <c r="S127" s="3">
        <v>2.0</v>
      </c>
      <c r="T127" s="9">
        <f t="shared" si="7"/>
        <v>0.5084133488</v>
      </c>
      <c r="V127" s="3">
        <v>1.0</v>
      </c>
      <c r="W127" s="9">
        <f t="shared" si="8"/>
        <v>-2.272982977</v>
      </c>
      <c r="Y127" s="3">
        <v>1.0</v>
      </c>
      <c r="Z127" s="9">
        <f t="shared" si="9"/>
        <v>-1.25424012</v>
      </c>
      <c r="AB127" s="3">
        <v>1.0</v>
      </c>
      <c r="AC127" s="9">
        <f t="shared" si="10"/>
        <v>-2.034646148</v>
      </c>
      <c r="AE127" s="3">
        <v>1.0</v>
      </c>
      <c r="AF127" s="9">
        <f t="shared" si="11"/>
        <v>-1.402850696</v>
      </c>
      <c r="AH127" s="3">
        <v>2.0</v>
      </c>
      <c r="AI127" s="9">
        <f t="shared" si="12"/>
        <v>0.3836565569</v>
      </c>
      <c r="AK127" s="3">
        <v>2.0</v>
      </c>
      <c r="AL127" s="9">
        <f t="shared" si="13"/>
        <v>0.3613020954</v>
      </c>
      <c r="AN127" s="3">
        <v>0.9</v>
      </c>
      <c r="AO127" s="9">
        <f t="shared" si="14"/>
        <v>-0.4470573036</v>
      </c>
      <c r="AQ127" s="3">
        <v>230.0</v>
      </c>
      <c r="AR127" s="9">
        <f t="shared" si="15"/>
        <v>2.668792284</v>
      </c>
      <c r="AT127" s="3">
        <v>117.0</v>
      </c>
      <c r="AU127" s="9">
        <f t="shared" si="16"/>
        <v>0.3499752498</v>
      </c>
      <c r="AW127" s="3">
        <v>3.4</v>
      </c>
      <c r="AX127" s="9">
        <f t="shared" si="17"/>
        <v>-0.6467010447</v>
      </c>
      <c r="AZ127" s="3">
        <v>41.0</v>
      </c>
      <c r="BA127" s="9">
        <f t="shared" si="18"/>
        <v>-1.138746367</v>
      </c>
      <c r="BC127" s="3">
        <v>2.0</v>
      </c>
      <c r="BD127" s="9">
        <f t="shared" si="19"/>
        <v>1.098385913</v>
      </c>
      <c r="BF127" s="3">
        <v>2.0</v>
      </c>
      <c r="BG127" s="9">
        <f t="shared" si="20"/>
        <v>-2.416840968</v>
      </c>
    </row>
    <row r="128" ht="15.75" customHeight="1">
      <c r="A128" s="3">
        <v>50.0</v>
      </c>
      <c r="B128" s="9">
        <f t="shared" si="1"/>
        <v>0.7003091829</v>
      </c>
      <c r="D128" s="3">
        <v>1.0</v>
      </c>
      <c r="E128" s="9">
        <f t="shared" si="2"/>
        <v>-0.3381793636</v>
      </c>
      <c r="G128" s="3">
        <v>2.0</v>
      </c>
      <c r="H128" s="9">
        <f t="shared" si="3"/>
        <v>0.9776598087</v>
      </c>
      <c r="J128" s="3">
        <v>2.0</v>
      </c>
      <c r="K128" s="9">
        <f t="shared" si="4"/>
        <v>0.4266428623</v>
      </c>
      <c r="M128" s="3">
        <v>2.0</v>
      </c>
      <c r="N128" s="9">
        <f t="shared" si="5"/>
        <v>1.363196048</v>
      </c>
      <c r="P128" s="3">
        <v>2.0</v>
      </c>
      <c r="Q128" s="9">
        <f t="shared" si="6"/>
        <v>0.8029629414</v>
      </c>
      <c r="S128" s="3">
        <v>2.0</v>
      </c>
      <c r="T128" s="9">
        <f t="shared" si="7"/>
        <v>0.5084133488</v>
      </c>
      <c r="V128" s="3">
        <v>2.0</v>
      </c>
      <c r="W128" s="9">
        <f t="shared" si="8"/>
        <v>0.4371121109</v>
      </c>
      <c r="Y128" s="3">
        <v>2.0</v>
      </c>
      <c r="Z128" s="9">
        <f t="shared" si="9"/>
        <v>0.792151655</v>
      </c>
      <c r="AB128" s="3">
        <v>2.0</v>
      </c>
      <c r="AC128" s="9">
        <f t="shared" si="10"/>
        <v>0.4883150754</v>
      </c>
      <c r="AE128" s="3">
        <v>2.0</v>
      </c>
      <c r="AF128" s="9">
        <f t="shared" si="11"/>
        <v>0.7082353027</v>
      </c>
      <c r="AH128" s="3">
        <v>2.0</v>
      </c>
      <c r="AI128" s="9">
        <f t="shared" si="12"/>
        <v>0.3836565569</v>
      </c>
      <c r="AK128" s="3">
        <v>2.0</v>
      </c>
      <c r="AL128" s="9">
        <f t="shared" si="13"/>
        <v>0.3613020954</v>
      </c>
      <c r="AN128" s="3">
        <v>1.0</v>
      </c>
      <c r="AO128" s="9">
        <f t="shared" si="14"/>
        <v>-0.3634397315</v>
      </c>
      <c r="AQ128" s="3">
        <v>139.0</v>
      </c>
      <c r="AR128" s="9">
        <f t="shared" si="15"/>
        <v>0.715583437</v>
      </c>
      <c r="AT128" s="3">
        <v>81.0</v>
      </c>
      <c r="AU128" s="9">
        <f t="shared" si="16"/>
        <v>-0.05683216189</v>
      </c>
      <c r="AW128" s="3">
        <v>3.9</v>
      </c>
      <c r="AX128" s="9">
        <f t="shared" si="17"/>
        <v>0.1473566087</v>
      </c>
      <c r="AZ128" s="3">
        <v>62.0</v>
      </c>
      <c r="BA128" s="9">
        <f t="shared" si="18"/>
        <v>0.01049926803</v>
      </c>
      <c r="BC128" s="3">
        <v>2.0</v>
      </c>
      <c r="BD128" s="9">
        <f t="shared" si="19"/>
        <v>1.098385913</v>
      </c>
      <c r="BF128" s="3">
        <v>2.0</v>
      </c>
      <c r="BG128" s="9">
        <f t="shared" si="20"/>
        <v>-2.416840968</v>
      </c>
    </row>
    <row r="129" ht="15.75" customHeight="1">
      <c r="A129" s="3">
        <v>50.0</v>
      </c>
      <c r="B129" s="9">
        <f t="shared" si="1"/>
        <v>0.7003091829</v>
      </c>
      <c r="D129" s="3">
        <v>1.0</v>
      </c>
      <c r="E129" s="9">
        <f t="shared" si="2"/>
        <v>-0.3381793636</v>
      </c>
      <c r="G129" s="3">
        <v>2.0</v>
      </c>
      <c r="H129" s="9">
        <f t="shared" si="3"/>
        <v>0.9776598087</v>
      </c>
      <c r="J129" s="3">
        <v>2.0</v>
      </c>
      <c r="K129" s="9">
        <f t="shared" si="4"/>
        <v>0.4266428623</v>
      </c>
      <c r="M129" s="3">
        <v>2.0</v>
      </c>
      <c r="N129" s="9">
        <f t="shared" si="5"/>
        <v>1.363196048</v>
      </c>
      <c r="P129" s="3">
        <v>2.0</v>
      </c>
      <c r="Q129" s="9">
        <f t="shared" si="6"/>
        <v>0.8029629414</v>
      </c>
      <c r="S129" s="3">
        <v>2.0</v>
      </c>
      <c r="T129" s="9">
        <f t="shared" si="7"/>
        <v>0.5084133488</v>
      </c>
      <c r="V129" s="3">
        <v>2.0</v>
      </c>
      <c r="W129" s="9">
        <f t="shared" si="8"/>
        <v>0.4371121109</v>
      </c>
      <c r="Y129" s="3">
        <v>1.0</v>
      </c>
      <c r="Z129" s="9">
        <f t="shared" si="9"/>
        <v>-1.25424012</v>
      </c>
      <c r="AB129" s="3">
        <v>1.0</v>
      </c>
      <c r="AC129" s="9">
        <f t="shared" si="10"/>
        <v>-2.034646148</v>
      </c>
      <c r="AE129" s="3">
        <v>1.0</v>
      </c>
      <c r="AF129" s="9">
        <f t="shared" si="11"/>
        <v>-1.402850696</v>
      </c>
      <c r="AH129" s="3">
        <v>2.0</v>
      </c>
      <c r="AI129" s="9">
        <f t="shared" si="12"/>
        <v>0.3836565569</v>
      </c>
      <c r="AK129" s="3">
        <v>2.0</v>
      </c>
      <c r="AL129" s="9">
        <f t="shared" si="13"/>
        <v>0.3613020954</v>
      </c>
      <c r="AN129" s="3">
        <v>1.0</v>
      </c>
      <c r="AO129" s="9">
        <f t="shared" si="14"/>
        <v>-0.3634397315</v>
      </c>
      <c r="AQ129" s="3">
        <v>85.0</v>
      </c>
      <c r="AR129" s="9">
        <f t="shared" si="15"/>
        <v>-0.4434635713</v>
      </c>
      <c r="AT129" s="3">
        <v>75.0</v>
      </c>
      <c r="AU129" s="9">
        <f t="shared" si="16"/>
        <v>-0.1246333972</v>
      </c>
      <c r="AW129" s="3">
        <v>4.0</v>
      </c>
      <c r="AX129" s="9">
        <f t="shared" si="17"/>
        <v>0.3061681393</v>
      </c>
      <c r="AZ129" s="3">
        <v>72.0</v>
      </c>
      <c r="BA129" s="9">
        <f t="shared" si="18"/>
        <v>0.557759094</v>
      </c>
      <c r="BC129" s="3">
        <v>2.0</v>
      </c>
      <c r="BD129" s="9">
        <f t="shared" si="19"/>
        <v>1.098385913</v>
      </c>
      <c r="BF129" s="3">
        <v>2.0</v>
      </c>
      <c r="BG129" s="9">
        <f t="shared" si="20"/>
        <v>-2.416840968</v>
      </c>
    </row>
    <row r="130" ht="15.75" customHeight="1">
      <c r="A130" s="3">
        <v>51.0</v>
      </c>
      <c r="B130" s="9">
        <f t="shared" si="1"/>
        <v>0.7798897719</v>
      </c>
      <c r="D130" s="3">
        <v>1.0</v>
      </c>
      <c r="E130" s="9">
        <f t="shared" si="2"/>
        <v>-0.3381793636</v>
      </c>
      <c r="G130" s="3">
        <v>1.0</v>
      </c>
      <c r="H130" s="9">
        <f t="shared" si="3"/>
        <v>-1.016251643</v>
      </c>
      <c r="J130" s="3">
        <v>1.0</v>
      </c>
      <c r="K130" s="9">
        <f t="shared" si="4"/>
        <v>-2.328758957</v>
      </c>
      <c r="M130" s="3">
        <v>1.0</v>
      </c>
      <c r="N130" s="9">
        <f t="shared" si="5"/>
        <v>-0.7288374909</v>
      </c>
      <c r="P130" s="3">
        <v>1.0</v>
      </c>
      <c r="Q130" s="9">
        <f t="shared" si="6"/>
        <v>-1.237352729</v>
      </c>
      <c r="S130" s="3">
        <v>2.0</v>
      </c>
      <c r="T130" s="9">
        <f t="shared" si="7"/>
        <v>0.5084133488</v>
      </c>
      <c r="V130" s="3">
        <v>2.0</v>
      </c>
      <c r="W130" s="9">
        <f t="shared" si="8"/>
        <v>0.4371121109</v>
      </c>
      <c r="Y130" s="3">
        <v>2.0</v>
      </c>
      <c r="Z130" s="9">
        <f t="shared" si="9"/>
        <v>0.792151655</v>
      </c>
      <c r="AB130" s="3">
        <v>2.0</v>
      </c>
      <c r="AC130" s="9">
        <f t="shared" si="10"/>
        <v>0.4883150754</v>
      </c>
      <c r="AE130" s="3">
        <v>2.0</v>
      </c>
      <c r="AF130" s="9">
        <f t="shared" si="11"/>
        <v>0.7082353027</v>
      </c>
      <c r="AH130" s="3">
        <v>2.0</v>
      </c>
      <c r="AI130" s="9">
        <f t="shared" si="12"/>
        <v>0.3836565569</v>
      </c>
      <c r="AK130" s="3">
        <v>2.0</v>
      </c>
      <c r="AL130" s="9">
        <f t="shared" si="13"/>
        <v>0.3613020954</v>
      </c>
      <c r="AN130" s="3">
        <v>1.0</v>
      </c>
      <c r="AO130" s="9">
        <f t="shared" si="14"/>
        <v>-0.3634397315</v>
      </c>
      <c r="AQ130" s="3">
        <v>78.0</v>
      </c>
      <c r="AR130" s="9">
        <f t="shared" si="15"/>
        <v>-0.5937104057</v>
      </c>
      <c r="AT130" s="3">
        <v>58.0</v>
      </c>
      <c r="AU130" s="9">
        <f t="shared" si="16"/>
        <v>-0.3167368972</v>
      </c>
      <c r="AW130" s="3">
        <v>4.6</v>
      </c>
      <c r="AX130" s="9">
        <f t="shared" si="17"/>
        <v>1.259037323</v>
      </c>
      <c r="AZ130" s="3">
        <v>52.0</v>
      </c>
      <c r="BA130" s="9">
        <f t="shared" si="18"/>
        <v>-0.5367605579</v>
      </c>
      <c r="BC130" s="3">
        <v>1.0</v>
      </c>
      <c r="BD130" s="9">
        <f t="shared" si="19"/>
        <v>-0.9045531045</v>
      </c>
      <c r="BF130" s="3">
        <v>2.0</v>
      </c>
      <c r="BG130" s="9">
        <f t="shared" si="20"/>
        <v>-2.416840968</v>
      </c>
    </row>
    <row r="131" ht="15.75" customHeight="1">
      <c r="A131" s="3">
        <v>51.0</v>
      </c>
      <c r="B131" s="9">
        <f t="shared" si="1"/>
        <v>0.7798897719</v>
      </c>
      <c r="D131" s="3">
        <v>1.0</v>
      </c>
      <c r="E131" s="9">
        <f t="shared" si="2"/>
        <v>-0.3381793636</v>
      </c>
      <c r="G131" s="3">
        <v>2.0</v>
      </c>
      <c r="H131" s="9">
        <f t="shared" si="3"/>
        <v>0.9776598087</v>
      </c>
      <c r="J131" s="3">
        <v>2.0</v>
      </c>
      <c r="K131" s="9">
        <f t="shared" si="4"/>
        <v>0.4266428623</v>
      </c>
      <c r="M131" s="3">
        <v>1.0</v>
      </c>
      <c r="N131" s="9">
        <f t="shared" si="5"/>
        <v>-0.7288374909</v>
      </c>
      <c r="P131" s="3">
        <v>1.0</v>
      </c>
      <c r="Q131" s="9">
        <f t="shared" si="6"/>
        <v>-1.237352729</v>
      </c>
      <c r="S131" s="3">
        <v>1.0</v>
      </c>
      <c r="T131" s="9">
        <f t="shared" si="7"/>
        <v>-1.954213809</v>
      </c>
      <c r="V131" s="4">
        <v>2.0</v>
      </c>
      <c r="W131" s="9">
        <f t="shared" si="8"/>
        <v>0.4371121109</v>
      </c>
      <c r="Y131" s="4">
        <v>2.0</v>
      </c>
      <c r="Z131" s="9">
        <f t="shared" si="9"/>
        <v>0.792151655</v>
      </c>
      <c r="AB131" s="4">
        <v>2.0</v>
      </c>
      <c r="AC131" s="9">
        <f t="shared" si="10"/>
        <v>0.4883150754</v>
      </c>
      <c r="AE131" s="4">
        <v>2.0</v>
      </c>
      <c r="AF131" s="9">
        <f t="shared" si="11"/>
        <v>0.7082353027</v>
      </c>
      <c r="AH131" s="4">
        <v>2.0</v>
      </c>
      <c r="AI131" s="9">
        <f t="shared" si="12"/>
        <v>0.3836565569</v>
      </c>
      <c r="AK131" s="4">
        <v>2.0</v>
      </c>
      <c r="AL131" s="9">
        <f t="shared" si="13"/>
        <v>0.3613020954</v>
      </c>
      <c r="AN131" s="3">
        <v>0.9</v>
      </c>
      <c r="AO131" s="9">
        <f t="shared" si="14"/>
        <v>-0.4470573036</v>
      </c>
      <c r="AQ131" s="3">
        <v>76.0</v>
      </c>
      <c r="AR131" s="9">
        <f t="shared" si="15"/>
        <v>-0.6366380727</v>
      </c>
      <c r="AT131" s="3">
        <v>271.0</v>
      </c>
      <c r="AU131" s="9">
        <f t="shared" si="16"/>
        <v>2.090206955</v>
      </c>
      <c r="AW131" s="3">
        <v>4.4</v>
      </c>
      <c r="AX131" s="9">
        <f t="shared" si="17"/>
        <v>0.9414142621</v>
      </c>
      <c r="AZ131" s="4">
        <v>66.571</v>
      </c>
      <c r="BA131" s="9">
        <f t="shared" si="18"/>
        <v>0.2606517345</v>
      </c>
      <c r="BC131" s="3">
        <v>1.0</v>
      </c>
      <c r="BD131" s="9">
        <f t="shared" si="19"/>
        <v>-0.9045531045</v>
      </c>
      <c r="BF131" s="3">
        <v>2.0</v>
      </c>
      <c r="BG131" s="9">
        <f t="shared" si="20"/>
        <v>-2.416840968</v>
      </c>
    </row>
    <row r="132" ht="15.75" customHeight="1">
      <c r="A132" s="3">
        <v>51.0</v>
      </c>
      <c r="B132" s="9">
        <f t="shared" si="1"/>
        <v>0.7798897719</v>
      </c>
      <c r="D132" s="3">
        <v>1.0</v>
      </c>
      <c r="E132" s="9">
        <f t="shared" si="2"/>
        <v>-0.3381793636</v>
      </c>
      <c r="G132" s="3">
        <v>1.0</v>
      </c>
      <c r="H132" s="9">
        <f t="shared" si="3"/>
        <v>-1.016251643</v>
      </c>
      <c r="J132" s="3">
        <v>2.0</v>
      </c>
      <c r="K132" s="9">
        <f t="shared" si="4"/>
        <v>0.4266428623</v>
      </c>
      <c r="M132" s="3">
        <v>1.0</v>
      </c>
      <c r="N132" s="9">
        <f t="shared" si="5"/>
        <v>-0.7288374909</v>
      </c>
      <c r="P132" s="3">
        <v>1.0</v>
      </c>
      <c r="Q132" s="9">
        <f t="shared" si="6"/>
        <v>-1.237352729</v>
      </c>
      <c r="S132" s="3">
        <v>1.0</v>
      </c>
      <c r="T132" s="9">
        <f t="shared" si="7"/>
        <v>-1.954213809</v>
      </c>
      <c r="V132" s="3">
        <v>2.0</v>
      </c>
      <c r="W132" s="9">
        <f t="shared" si="8"/>
        <v>0.4371121109</v>
      </c>
      <c r="Y132" s="3">
        <v>1.0</v>
      </c>
      <c r="Z132" s="9">
        <f t="shared" si="9"/>
        <v>-1.25424012</v>
      </c>
      <c r="AB132" s="3">
        <v>1.0</v>
      </c>
      <c r="AC132" s="9">
        <f t="shared" si="10"/>
        <v>-2.034646148</v>
      </c>
      <c r="AE132" s="3">
        <v>1.0</v>
      </c>
      <c r="AF132" s="9">
        <f t="shared" si="11"/>
        <v>-1.402850696</v>
      </c>
      <c r="AH132" s="3">
        <v>2.0</v>
      </c>
      <c r="AI132" s="9">
        <f t="shared" si="12"/>
        <v>0.3836565569</v>
      </c>
      <c r="AK132" s="3">
        <v>1.0</v>
      </c>
      <c r="AL132" s="9">
        <f t="shared" si="13"/>
        <v>-2.749910393</v>
      </c>
      <c r="AN132" s="3">
        <v>4.6</v>
      </c>
      <c r="AO132" s="9">
        <f t="shared" si="14"/>
        <v>2.646792867</v>
      </c>
      <c r="AQ132" s="3">
        <v>215.0</v>
      </c>
      <c r="AR132" s="9">
        <f t="shared" si="15"/>
        <v>2.346834782</v>
      </c>
      <c r="AT132" s="3">
        <v>269.0</v>
      </c>
      <c r="AU132" s="9">
        <f t="shared" si="16"/>
        <v>2.067606544</v>
      </c>
      <c r="AW132" s="3">
        <v>3.9</v>
      </c>
      <c r="AX132" s="9">
        <f t="shared" si="17"/>
        <v>0.1473566087</v>
      </c>
      <c r="AZ132" s="3">
        <v>51.0</v>
      </c>
      <c r="BA132" s="9">
        <f t="shared" si="18"/>
        <v>-0.5914865405</v>
      </c>
      <c r="BC132" s="3">
        <v>2.0</v>
      </c>
      <c r="BD132" s="9">
        <f t="shared" si="19"/>
        <v>1.098385913</v>
      </c>
      <c r="BF132" s="3">
        <v>2.0</v>
      </c>
      <c r="BG132" s="9">
        <f t="shared" si="20"/>
        <v>-2.416840968</v>
      </c>
    </row>
    <row r="133" ht="15.75" customHeight="1">
      <c r="A133" s="3">
        <v>51.0</v>
      </c>
      <c r="B133" s="9">
        <f t="shared" si="1"/>
        <v>0.7798897719</v>
      </c>
      <c r="D133" s="3">
        <v>1.0</v>
      </c>
      <c r="E133" s="9">
        <f t="shared" si="2"/>
        <v>-0.3381793636</v>
      </c>
      <c r="G133" s="3">
        <v>2.0</v>
      </c>
      <c r="H133" s="9">
        <f t="shared" si="3"/>
        <v>0.9776598087</v>
      </c>
      <c r="J133" s="3">
        <v>2.0</v>
      </c>
      <c r="K133" s="9">
        <f t="shared" si="4"/>
        <v>0.4266428623</v>
      </c>
      <c r="M133" s="3">
        <v>2.0</v>
      </c>
      <c r="N133" s="9">
        <f t="shared" si="5"/>
        <v>1.363196048</v>
      </c>
      <c r="P133" s="3">
        <v>2.0</v>
      </c>
      <c r="Q133" s="9">
        <f t="shared" si="6"/>
        <v>0.8029629414</v>
      </c>
      <c r="S133" s="3">
        <v>2.0</v>
      </c>
      <c r="T133" s="9">
        <f t="shared" si="7"/>
        <v>0.5084133488</v>
      </c>
      <c r="V133" s="3">
        <v>1.0</v>
      </c>
      <c r="W133" s="9">
        <f t="shared" si="8"/>
        <v>-2.272982977</v>
      </c>
      <c r="Y133" s="3">
        <v>1.0</v>
      </c>
      <c r="Z133" s="9">
        <f t="shared" si="9"/>
        <v>-1.25424012</v>
      </c>
      <c r="AB133" s="3">
        <v>2.0</v>
      </c>
      <c r="AC133" s="9">
        <f t="shared" si="10"/>
        <v>0.4883150754</v>
      </c>
      <c r="AE133" s="3">
        <v>1.0</v>
      </c>
      <c r="AF133" s="9">
        <f t="shared" si="11"/>
        <v>-1.402850696</v>
      </c>
      <c r="AH133" s="3">
        <v>2.0</v>
      </c>
      <c r="AI133" s="9">
        <f t="shared" si="12"/>
        <v>0.3836565569</v>
      </c>
      <c r="AK133" s="3">
        <v>2.0</v>
      </c>
      <c r="AL133" s="9">
        <f t="shared" si="13"/>
        <v>0.3613020954</v>
      </c>
      <c r="AN133" s="3">
        <v>0.8</v>
      </c>
      <c r="AO133" s="9">
        <f t="shared" si="14"/>
        <v>-0.5306748758</v>
      </c>
      <c r="AQ133" s="4">
        <v>101.314</v>
      </c>
      <c r="AR133" s="9">
        <f t="shared" si="15"/>
        <v>-0.09330259179</v>
      </c>
      <c r="AT133" s="3">
        <v>33.0</v>
      </c>
      <c r="AU133" s="9">
        <f t="shared" si="16"/>
        <v>-0.5992420442</v>
      </c>
      <c r="AW133" s="3">
        <v>4.5</v>
      </c>
      <c r="AX133" s="9">
        <f t="shared" si="17"/>
        <v>1.100225793</v>
      </c>
      <c r="AZ133" s="4">
        <v>66.571</v>
      </c>
      <c r="BA133" s="9">
        <f t="shared" si="18"/>
        <v>0.2606517345</v>
      </c>
      <c r="BC133" s="3">
        <v>2.0</v>
      </c>
      <c r="BD133" s="9">
        <f t="shared" si="19"/>
        <v>1.098385913</v>
      </c>
      <c r="BF133" s="3">
        <v>2.0</v>
      </c>
      <c r="BG133" s="9">
        <f t="shared" si="20"/>
        <v>-2.416840968</v>
      </c>
    </row>
    <row r="134" ht="15.75" customHeight="1">
      <c r="A134" s="3">
        <v>51.0</v>
      </c>
      <c r="B134" s="9">
        <f t="shared" si="1"/>
        <v>0.7798897719</v>
      </c>
      <c r="D134" s="3">
        <v>1.0</v>
      </c>
      <c r="E134" s="9">
        <f t="shared" si="2"/>
        <v>-0.3381793636</v>
      </c>
      <c r="G134" s="3">
        <v>2.0</v>
      </c>
      <c r="H134" s="9">
        <f t="shared" si="3"/>
        <v>0.9776598087</v>
      </c>
      <c r="J134" s="3">
        <v>2.0</v>
      </c>
      <c r="K134" s="9">
        <f t="shared" si="4"/>
        <v>0.4266428623</v>
      </c>
      <c r="M134" s="3">
        <v>1.0</v>
      </c>
      <c r="N134" s="9">
        <f t="shared" si="5"/>
        <v>-0.7288374909</v>
      </c>
      <c r="P134" s="3">
        <v>2.0</v>
      </c>
      <c r="Q134" s="9">
        <f t="shared" si="6"/>
        <v>0.8029629414</v>
      </c>
      <c r="S134" s="3">
        <v>2.0</v>
      </c>
      <c r="T134" s="9">
        <f t="shared" si="7"/>
        <v>0.5084133488</v>
      </c>
      <c r="V134" s="3">
        <v>2.0</v>
      </c>
      <c r="W134" s="9">
        <f t="shared" si="8"/>
        <v>0.4371121109</v>
      </c>
      <c r="Y134" s="3">
        <v>1.0</v>
      </c>
      <c r="Z134" s="9">
        <f t="shared" si="9"/>
        <v>-1.25424012</v>
      </c>
      <c r="AB134" s="3">
        <v>1.0</v>
      </c>
      <c r="AC134" s="9">
        <f t="shared" si="10"/>
        <v>-2.034646148</v>
      </c>
      <c r="AE134" s="3">
        <v>1.0</v>
      </c>
      <c r="AF134" s="9">
        <f t="shared" si="11"/>
        <v>-1.402850696</v>
      </c>
      <c r="AH134" s="3">
        <v>2.0</v>
      </c>
      <c r="AI134" s="9">
        <f t="shared" si="12"/>
        <v>0.3836565569</v>
      </c>
      <c r="AK134" s="3">
        <v>1.0</v>
      </c>
      <c r="AL134" s="9">
        <f t="shared" si="13"/>
        <v>-2.749910393</v>
      </c>
      <c r="AN134" s="3">
        <v>1.0</v>
      </c>
      <c r="AO134" s="9">
        <f t="shared" si="14"/>
        <v>-0.3634397315</v>
      </c>
      <c r="AQ134" s="4">
        <v>101.314</v>
      </c>
      <c r="AR134" s="9">
        <f t="shared" si="15"/>
        <v>-0.09330259179</v>
      </c>
      <c r="AT134" s="3">
        <v>20.0</v>
      </c>
      <c r="AU134" s="9">
        <f t="shared" si="16"/>
        <v>-0.7461447206</v>
      </c>
      <c r="AW134" s="3">
        <v>3.0</v>
      </c>
      <c r="AX134" s="9">
        <f t="shared" si="17"/>
        <v>-1.281947167</v>
      </c>
      <c r="AZ134" s="3">
        <v>63.0</v>
      </c>
      <c r="BA134" s="9">
        <f t="shared" si="18"/>
        <v>0.06522525063</v>
      </c>
      <c r="BC134" s="3">
        <v>2.0</v>
      </c>
      <c r="BD134" s="9">
        <f t="shared" si="19"/>
        <v>1.098385913</v>
      </c>
      <c r="BF134" s="3">
        <v>2.0</v>
      </c>
      <c r="BG134" s="9">
        <f t="shared" si="20"/>
        <v>-2.416840968</v>
      </c>
    </row>
    <row r="135" ht="15.75" customHeight="1">
      <c r="A135" s="3">
        <v>52.0</v>
      </c>
      <c r="B135" s="9">
        <f t="shared" si="1"/>
        <v>0.8594703609</v>
      </c>
      <c r="D135" s="3">
        <v>1.0</v>
      </c>
      <c r="E135" s="9">
        <f t="shared" si="2"/>
        <v>-0.3381793636</v>
      </c>
      <c r="G135" s="3">
        <v>1.0</v>
      </c>
      <c r="H135" s="9">
        <f t="shared" si="3"/>
        <v>-1.016251643</v>
      </c>
      <c r="J135" s="3">
        <v>1.0</v>
      </c>
      <c r="K135" s="9">
        <f t="shared" si="4"/>
        <v>-2.328758957</v>
      </c>
      <c r="M135" s="3">
        <v>2.0</v>
      </c>
      <c r="N135" s="9">
        <f t="shared" si="5"/>
        <v>1.363196048</v>
      </c>
      <c r="P135" s="3">
        <v>2.0</v>
      </c>
      <c r="Q135" s="9">
        <f t="shared" si="6"/>
        <v>0.8029629414</v>
      </c>
      <c r="S135" s="3">
        <v>2.0</v>
      </c>
      <c r="T135" s="9">
        <f t="shared" si="7"/>
        <v>0.5084133488</v>
      </c>
      <c r="V135" s="3">
        <v>2.0</v>
      </c>
      <c r="W135" s="9">
        <f t="shared" si="8"/>
        <v>0.4371121109</v>
      </c>
      <c r="Y135" s="3">
        <v>2.0</v>
      </c>
      <c r="Z135" s="9">
        <f t="shared" si="9"/>
        <v>0.792151655</v>
      </c>
      <c r="AB135" s="3">
        <v>2.0</v>
      </c>
      <c r="AC135" s="9">
        <f t="shared" si="10"/>
        <v>0.4883150754</v>
      </c>
      <c r="AE135" s="3">
        <v>2.0</v>
      </c>
      <c r="AF135" s="9">
        <f t="shared" si="11"/>
        <v>0.7082353027</v>
      </c>
      <c r="AH135" s="3">
        <v>2.0</v>
      </c>
      <c r="AI135" s="9">
        <f t="shared" si="12"/>
        <v>0.3836565569</v>
      </c>
      <c r="AK135" s="3">
        <v>2.0</v>
      </c>
      <c r="AL135" s="9">
        <f t="shared" si="13"/>
        <v>0.3613020954</v>
      </c>
      <c r="AN135" s="3">
        <v>0.7</v>
      </c>
      <c r="AO135" s="9">
        <f t="shared" si="14"/>
        <v>-0.614292448</v>
      </c>
      <c r="AQ135" s="3">
        <v>75.0</v>
      </c>
      <c r="AR135" s="9">
        <f t="shared" si="15"/>
        <v>-0.6581019062</v>
      </c>
      <c r="AT135" s="3">
        <v>55.0</v>
      </c>
      <c r="AU135" s="9">
        <f t="shared" si="16"/>
        <v>-0.3506375148</v>
      </c>
      <c r="AW135" s="3">
        <v>4.0</v>
      </c>
      <c r="AX135" s="9">
        <f t="shared" si="17"/>
        <v>0.3061681393</v>
      </c>
      <c r="AZ135" s="3">
        <v>21.0</v>
      </c>
      <c r="BA135" s="9">
        <f t="shared" si="18"/>
        <v>-2.233266018</v>
      </c>
      <c r="BC135" s="3">
        <v>1.0</v>
      </c>
      <c r="BD135" s="9">
        <f t="shared" si="19"/>
        <v>-0.9045531045</v>
      </c>
      <c r="BF135" s="3">
        <v>2.0</v>
      </c>
      <c r="BG135" s="9">
        <f t="shared" si="20"/>
        <v>-2.416840968</v>
      </c>
    </row>
    <row r="136" ht="15.75" customHeight="1">
      <c r="A136" s="3">
        <v>52.0</v>
      </c>
      <c r="B136" s="9">
        <f t="shared" si="1"/>
        <v>0.8594703609</v>
      </c>
      <c r="D136" s="3">
        <v>1.0</v>
      </c>
      <c r="E136" s="9">
        <f t="shared" si="2"/>
        <v>-0.3381793636</v>
      </c>
      <c r="G136" s="3">
        <v>1.0</v>
      </c>
      <c r="H136" s="9">
        <f t="shared" si="3"/>
        <v>-1.016251643</v>
      </c>
      <c r="J136" s="3">
        <v>2.0</v>
      </c>
      <c r="K136" s="9">
        <f t="shared" si="4"/>
        <v>0.4266428623</v>
      </c>
      <c r="M136" s="3">
        <v>2.0</v>
      </c>
      <c r="N136" s="9">
        <f t="shared" si="5"/>
        <v>1.363196048</v>
      </c>
      <c r="P136" s="3">
        <v>2.0</v>
      </c>
      <c r="Q136" s="9">
        <f t="shared" si="6"/>
        <v>0.8029629414</v>
      </c>
      <c r="S136" s="3">
        <v>2.0</v>
      </c>
      <c r="T136" s="9">
        <f t="shared" si="7"/>
        <v>0.5084133488</v>
      </c>
      <c r="V136" s="3">
        <v>2.0</v>
      </c>
      <c r="W136" s="9">
        <f t="shared" si="8"/>
        <v>0.4371121109</v>
      </c>
      <c r="Y136" s="3">
        <v>2.0</v>
      </c>
      <c r="Z136" s="9">
        <f t="shared" si="9"/>
        <v>0.792151655</v>
      </c>
      <c r="AB136" s="3">
        <v>2.0</v>
      </c>
      <c r="AC136" s="9">
        <f t="shared" si="10"/>
        <v>0.4883150754</v>
      </c>
      <c r="AE136" s="3">
        <v>2.0</v>
      </c>
      <c r="AF136" s="9">
        <f t="shared" si="11"/>
        <v>0.7082353027</v>
      </c>
      <c r="AH136" s="3">
        <v>2.0</v>
      </c>
      <c r="AI136" s="9">
        <f t="shared" si="12"/>
        <v>0.3836565569</v>
      </c>
      <c r="AK136" s="3">
        <v>2.0</v>
      </c>
      <c r="AL136" s="9">
        <f t="shared" si="13"/>
        <v>0.3613020954</v>
      </c>
      <c r="AN136" s="3">
        <v>1.5</v>
      </c>
      <c r="AO136" s="9">
        <f t="shared" si="14"/>
        <v>0.05464812943</v>
      </c>
      <c r="AQ136" s="4">
        <v>101.314</v>
      </c>
      <c r="AR136" s="9">
        <f t="shared" si="15"/>
        <v>-0.09330259179</v>
      </c>
      <c r="AT136" s="3">
        <v>69.0</v>
      </c>
      <c r="AU136" s="9">
        <f t="shared" si="16"/>
        <v>-0.1924346325</v>
      </c>
      <c r="AW136" s="3">
        <v>2.9</v>
      </c>
      <c r="AX136" s="9">
        <f t="shared" si="17"/>
        <v>-1.440758698</v>
      </c>
      <c r="AZ136" s="4">
        <v>66.571</v>
      </c>
      <c r="BA136" s="9">
        <f t="shared" si="18"/>
        <v>0.2606517345</v>
      </c>
      <c r="BC136" s="3">
        <v>2.0</v>
      </c>
      <c r="BD136" s="9">
        <f t="shared" si="19"/>
        <v>1.098385913</v>
      </c>
      <c r="BF136" s="3">
        <v>2.0</v>
      </c>
      <c r="BG136" s="9">
        <f t="shared" si="20"/>
        <v>-2.416840968</v>
      </c>
    </row>
    <row r="137" ht="15.75" customHeight="1">
      <c r="A137" s="3">
        <v>52.0</v>
      </c>
      <c r="B137" s="9">
        <f t="shared" si="1"/>
        <v>0.8594703609</v>
      </c>
      <c r="D137" s="3">
        <v>1.0</v>
      </c>
      <c r="E137" s="9">
        <f t="shared" si="2"/>
        <v>-0.3381793636</v>
      </c>
      <c r="G137" s="3">
        <v>1.0</v>
      </c>
      <c r="H137" s="9">
        <f t="shared" si="3"/>
        <v>-1.016251643</v>
      </c>
      <c r="J137" s="3">
        <v>2.0</v>
      </c>
      <c r="K137" s="9">
        <f t="shared" si="4"/>
        <v>0.4266428623</v>
      </c>
      <c r="M137" s="3">
        <v>1.0</v>
      </c>
      <c r="N137" s="9">
        <f t="shared" si="5"/>
        <v>-0.7288374909</v>
      </c>
      <c r="P137" s="3">
        <v>2.0</v>
      </c>
      <c r="Q137" s="9">
        <f t="shared" si="6"/>
        <v>0.8029629414</v>
      </c>
      <c r="S137" s="3">
        <v>2.0</v>
      </c>
      <c r="T137" s="9">
        <f t="shared" si="7"/>
        <v>0.5084133488</v>
      </c>
      <c r="V137" s="3">
        <v>2.0</v>
      </c>
      <c r="W137" s="9">
        <f t="shared" si="8"/>
        <v>0.4371121109</v>
      </c>
      <c r="Y137" s="3">
        <v>2.0</v>
      </c>
      <c r="Z137" s="9">
        <f t="shared" si="9"/>
        <v>0.792151655</v>
      </c>
      <c r="AB137" s="3">
        <v>2.0</v>
      </c>
      <c r="AC137" s="9">
        <f t="shared" si="10"/>
        <v>0.4883150754</v>
      </c>
      <c r="AE137" s="3">
        <v>2.0</v>
      </c>
      <c r="AF137" s="9">
        <f t="shared" si="11"/>
        <v>0.7082353027</v>
      </c>
      <c r="AH137" s="3">
        <v>2.0</v>
      </c>
      <c r="AI137" s="9">
        <f t="shared" si="12"/>
        <v>0.3836565569</v>
      </c>
      <c r="AK137" s="3">
        <v>2.0</v>
      </c>
      <c r="AL137" s="9">
        <f t="shared" si="13"/>
        <v>0.3613020954</v>
      </c>
      <c r="AN137" s="3">
        <v>1.0</v>
      </c>
      <c r="AO137" s="9">
        <f t="shared" si="14"/>
        <v>-0.3634397315</v>
      </c>
      <c r="AQ137" s="3">
        <v>85.0</v>
      </c>
      <c r="AR137" s="9">
        <f t="shared" si="15"/>
        <v>-0.4434635713</v>
      </c>
      <c r="AT137" s="3">
        <v>30.0</v>
      </c>
      <c r="AU137" s="9">
        <f t="shared" si="16"/>
        <v>-0.6331426618</v>
      </c>
      <c r="AW137" s="3">
        <v>4.0</v>
      </c>
      <c r="AX137" s="9">
        <f t="shared" si="17"/>
        <v>0.3061681393</v>
      </c>
      <c r="AZ137" s="4">
        <v>66.571</v>
      </c>
      <c r="BA137" s="9">
        <f t="shared" si="18"/>
        <v>0.2606517345</v>
      </c>
      <c r="BC137" s="3">
        <v>2.0</v>
      </c>
      <c r="BD137" s="9">
        <f t="shared" si="19"/>
        <v>1.098385913</v>
      </c>
      <c r="BF137" s="3">
        <v>2.0</v>
      </c>
      <c r="BG137" s="9">
        <f t="shared" si="20"/>
        <v>-2.416840968</v>
      </c>
    </row>
    <row r="138" ht="15.75" customHeight="1">
      <c r="A138" s="3">
        <v>53.0</v>
      </c>
      <c r="B138" s="9">
        <f t="shared" si="1"/>
        <v>0.9390509498</v>
      </c>
      <c r="D138" s="3">
        <v>2.0</v>
      </c>
      <c r="E138" s="9">
        <f t="shared" si="2"/>
        <v>2.937933221</v>
      </c>
      <c r="G138" s="3">
        <v>1.0</v>
      </c>
      <c r="H138" s="9">
        <f t="shared" si="3"/>
        <v>-1.016251643</v>
      </c>
      <c r="J138" s="3">
        <v>2.0</v>
      </c>
      <c r="K138" s="9">
        <f t="shared" si="4"/>
        <v>0.4266428623</v>
      </c>
      <c r="M138" s="3">
        <v>1.0</v>
      </c>
      <c r="N138" s="9">
        <f t="shared" si="5"/>
        <v>-0.7288374909</v>
      </c>
      <c r="P138" s="3">
        <v>2.0</v>
      </c>
      <c r="Q138" s="9">
        <f t="shared" si="6"/>
        <v>0.8029629414</v>
      </c>
      <c r="S138" s="3">
        <v>2.0</v>
      </c>
      <c r="T138" s="9">
        <f t="shared" si="7"/>
        <v>0.5084133488</v>
      </c>
      <c r="V138" s="3">
        <v>2.0</v>
      </c>
      <c r="W138" s="9">
        <f t="shared" si="8"/>
        <v>0.4371121109</v>
      </c>
      <c r="Y138" s="3">
        <v>2.0</v>
      </c>
      <c r="Z138" s="9">
        <f t="shared" si="9"/>
        <v>0.792151655</v>
      </c>
      <c r="AB138" s="3">
        <v>1.0</v>
      </c>
      <c r="AC138" s="9">
        <f t="shared" si="10"/>
        <v>-2.034646148</v>
      </c>
      <c r="AE138" s="3">
        <v>1.0</v>
      </c>
      <c r="AF138" s="9">
        <f t="shared" si="11"/>
        <v>-1.402850696</v>
      </c>
      <c r="AH138" s="3">
        <v>2.0</v>
      </c>
      <c r="AI138" s="9">
        <f t="shared" si="12"/>
        <v>0.3836565569</v>
      </c>
      <c r="AK138" s="3">
        <v>1.0</v>
      </c>
      <c r="AL138" s="9">
        <f t="shared" si="13"/>
        <v>-2.749910393</v>
      </c>
      <c r="AN138" s="3">
        <v>1.5</v>
      </c>
      <c r="AO138" s="9">
        <f t="shared" si="14"/>
        <v>0.05464812943</v>
      </c>
      <c r="AQ138" s="3">
        <v>81.0</v>
      </c>
      <c r="AR138" s="9">
        <f t="shared" si="15"/>
        <v>-0.5293189052</v>
      </c>
      <c r="AT138" s="3">
        <v>19.0</v>
      </c>
      <c r="AU138" s="9">
        <f t="shared" si="16"/>
        <v>-0.7574449265</v>
      </c>
      <c r="AW138" s="3">
        <v>4.1</v>
      </c>
      <c r="AX138" s="9">
        <f t="shared" si="17"/>
        <v>0.46497967</v>
      </c>
      <c r="AZ138" s="3">
        <v>48.0</v>
      </c>
      <c r="BA138" s="9">
        <f t="shared" si="18"/>
        <v>-0.7556644883</v>
      </c>
      <c r="BC138" s="3">
        <v>2.0</v>
      </c>
      <c r="BD138" s="9">
        <f t="shared" si="19"/>
        <v>1.098385913</v>
      </c>
      <c r="BF138" s="3">
        <v>2.0</v>
      </c>
      <c r="BG138" s="9">
        <f t="shared" si="20"/>
        <v>-2.416840968</v>
      </c>
    </row>
    <row r="139" ht="15.75" customHeight="1">
      <c r="A139" s="3">
        <v>54.0</v>
      </c>
      <c r="B139" s="9">
        <f t="shared" si="1"/>
        <v>1.018631539</v>
      </c>
      <c r="D139" s="3">
        <v>1.0</v>
      </c>
      <c r="E139" s="9">
        <f t="shared" si="2"/>
        <v>-0.3381793636</v>
      </c>
      <c r="G139" s="3">
        <v>1.0</v>
      </c>
      <c r="H139" s="9">
        <f t="shared" si="3"/>
        <v>-1.016251643</v>
      </c>
      <c r="J139" s="3">
        <v>1.0</v>
      </c>
      <c r="K139" s="9">
        <f t="shared" si="4"/>
        <v>-2.328758957</v>
      </c>
      <c r="M139" s="3">
        <v>2.0</v>
      </c>
      <c r="N139" s="9">
        <f t="shared" si="5"/>
        <v>1.363196048</v>
      </c>
      <c r="P139" s="3">
        <v>2.0</v>
      </c>
      <c r="Q139" s="9">
        <f t="shared" si="6"/>
        <v>0.8029629414</v>
      </c>
      <c r="S139" s="3">
        <v>2.0</v>
      </c>
      <c r="T139" s="9">
        <f t="shared" si="7"/>
        <v>0.5084133488</v>
      </c>
      <c r="V139" s="3">
        <v>1.0</v>
      </c>
      <c r="W139" s="9">
        <f t="shared" si="8"/>
        <v>-2.272982977</v>
      </c>
      <c r="Y139" s="3">
        <v>1.0</v>
      </c>
      <c r="Z139" s="9">
        <f t="shared" si="9"/>
        <v>-1.25424012</v>
      </c>
      <c r="AB139" s="3">
        <v>2.0</v>
      </c>
      <c r="AC139" s="9">
        <f t="shared" si="10"/>
        <v>0.4883150754</v>
      </c>
      <c r="AE139" s="3">
        <v>2.0</v>
      </c>
      <c r="AF139" s="9">
        <f t="shared" si="11"/>
        <v>0.7082353027</v>
      </c>
      <c r="AH139" s="3">
        <v>2.0</v>
      </c>
      <c r="AI139" s="9">
        <f t="shared" si="12"/>
        <v>0.3836565569</v>
      </c>
      <c r="AK139" s="3">
        <v>2.0</v>
      </c>
      <c r="AL139" s="9">
        <f t="shared" si="13"/>
        <v>0.3613020954</v>
      </c>
      <c r="AN139" s="3">
        <v>1.0</v>
      </c>
      <c r="AO139" s="9">
        <f t="shared" si="14"/>
        <v>-0.3634397315</v>
      </c>
      <c r="AQ139" s="3">
        <v>155.0</v>
      </c>
      <c r="AR139" s="9">
        <f t="shared" si="15"/>
        <v>1.059004773</v>
      </c>
      <c r="AT139" s="3">
        <v>225.0</v>
      </c>
      <c r="AU139" s="9">
        <f t="shared" si="16"/>
        <v>1.570397485</v>
      </c>
      <c r="AW139" s="3">
        <v>3.6</v>
      </c>
      <c r="AX139" s="9">
        <f t="shared" si="17"/>
        <v>-0.3290779834</v>
      </c>
      <c r="AZ139" s="3">
        <v>67.0</v>
      </c>
      <c r="BA139" s="9">
        <f t="shared" si="18"/>
        <v>0.284129181</v>
      </c>
      <c r="BC139" s="3">
        <v>2.0</v>
      </c>
      <c r="BD139" s="9">
        <f t="shared" si="19"/>
        <v>1.098385913</v>
      </c>
      <c r="BF139" s="3">
        <v>2.0</v>
      </c>
      <c r="BG139" s="9">
        <f t="shared" si="20"/>
        <v>-2.416840968</v>
      </c>
    </row>
    <row r="140" ht="15.75" customHeight="1">
      <c r="A140" s="3">
        <v>54.0</v>
      </c>
      <c r="B140" s="9">
        <f t="shared" si="1"/>
        <v>1.018631539</v>
      </c>
      <c r="D140" s="3">
        <v>1.0</v>
      </c>
      <c r="E140" s="9">
        <f t="shared" si="2"/>
        <v>-0.3381793636</v>
      </c>
      <c r="G140" s="3">
        <v>2.0</v>
      </c>
      <c r="H140" s="9">
        <f t="shared" si="3"/>
        <v>0.9776598087</v>
      </c>
      <c r="J140" s="3">
        <v>2.0</v>
      </c>
      <c r="K140" s="9">
        <f t="shared" si="4"/>
        <v>0.4266428623</v>
      </c>
      <c r="M140" s="3">
        <v>1.0</v>
      </c>
      <c r="N140" s="9">
        <f t="shared" si="5"/>
        <v>-0.7288374909</v>
      </c>
      <c r="P140" s="3">
        <v>2.0</v>
      </c>
      <c r="Q140" s="9">
        <f t="shared" si="6"/>
        <v>0.8029629414</v>
      </c>
      <c r="S140" s="3">
        <v>2.0</v>
      </c>
      <c r="T140" s="9">
        <f t="shared" si="7"/>
        <v>0.5084133488</v>
      </c>
      <c r="V140" s="3">
        <v>1.0</v>
      </c>
      <c r="W140" s="9">
        <f t="shared" si="8"/>
        <v>-2.272982977</v>
      </c>
      <c r="Y140" s="3">
        <v>1.0</v>
      </c>
      <c r="Z140" s="9">
        <f t="shared" si="9"/>
        <v>-1.25424012</v>
      </c>
      <c r="AB140" s="3">
        <v>2.0</v>
      </c>
      <c r="AC140" s="9">
        <f t="shared" si="10"/>
        <v>0.4883150754</v>
      </c>
      <c r="AE140" s="3">
        <v>2.0</v>
      </c>
      <c r="AF140" s="9">
        <f t="shared" si="11"/>
        <v>0.7082353027</v>
      </c>
      <c r="AH140" s="3">
        <v>2.0</v>
      </c>
      <c r="AI140" s="9">
        <f t="shared" si="12"/>
        <v>0.3836565569</v>
      </c>
      <c r="AK140" s="3">
        <v>2.0</v>
      </c>
      <c r="AL140" s="9">
        <f t="shared" si="13"/>
        <v>0.3613020954</v>
      </c>
      <c r="AN140" s="3">
        <v>3.2</v>
      </c>
      <c r="AO140" s="9">
        <f t="shared" si="14"/>
        <v>1.476146856</v>
      </c>
      <c r="AQ140" s="3">
        <v>85.0</v>
      </c>
      <c r="AR140" s="9">
        <f t="shared" si="15"/>
        <v>-0.4434635713</v>
      </c>
      <c r="AT140" s="3">
        <v>28.0</v>
      </c>
      <c r="AU140" s="9">
        <f t="shared" si="16"/>
        <v>-0.6557430736</v>
      </c>
      <c r="AW140" s="3">
        <v>3.8</v>
      </c>
      <c r="AX140" s="9">
        <f t="shared" si="17"/>
        <v>-0.01145492202</v>
      </c>
      <c r="AZ140" s="4">
        <v>66.571</v>
      </c>
      <c r="BA140" s="9">
        <f t="shared" si="18"/>
        <v>0.2606517345</v>
      </c>
      <c r="BC140" s="3">
        <v>2.0</v>
      </c>
      <c r="BD140" s="9">
        <f t="shared" si="19"/>
        <v>1.098385913</v>
      </c>
      <c r="BF140" s="3">
        <v>2.0</v>
      </c>
      <c r="BG140" s="9">
        <f t="shared" si="20"/>
        <v>-2.416840968</v>
      </c>
    </row>
    <row r="141" ht="15.75" customHeight="1">
      <c r="A141" s="3">
        <v>54.0</v>
      </c>
      <c r="B141" s="9">
        <f t="shared" si="1"/>
        <v>1.018631539</v>
      </c>
      <c r="D141" s="3">
        <v>1.0</v>
      </c>
      <c r="E141" s="9">
        <f t="shared" si="2"/>
        <v>-0.3381793636</v>
      </c>
      <c r="G141" s="3">
        <v>1.0</v>
      </c>
      <c r="H141" s="9">
        <f t="shared" si="3"/>
        <v>-1.016251643</v>
      </c>
      <c r="J141" s="3">
        <v>2.0</v>
      </c>
      <c r="K141" s="9">
        <f t="shared" si="4"/>
        <v>0.4266428623</v>
      </c>
      <c r="M141" s="3">
        <v>1.0</v>
      </c>
      <c r="N141" s="9">
        <f t="shared" si="5"/>
        <v>-0.7288374909</v>
      </c>
      <c r="P141" s="3">
        <v>1.0</v>
      </c>
      <c r="Q141" s="9">
        <f t="shared" si="6"/>
        <v>-1.237352729</v>
      </c>
      <c r="S141" s="3">
        <v>2.0</v>
      </c>
      <c r="T141" s="9">
        <f t="shared" si="7"/>
        <v>0.5084133488</v>
      </c>
      <c r="V141" s="3">
        <v>2.0</v>
      </c>
      <c r="W141" s="9">
        <f t="shared" si="8"/>
        <v>0.4371121109</v>
      </c>
      <c r="Y141" s="3">
        <v>2.0</v>
      </c>
      <c r="Z141" s="9">
        <f t="shared" si="9"/>
        <v>0.792151655</v>
      </c>
      <c r="AB141" s="3">
        <v>2.0</v>
      </c>
      <c r="AC141" s="9">
        <f t="shared" si="10"/>
        <v>0.4883150754</v>
      </c>
      <c r="AE141" s="3">
        <v>2.0</v>
      </c>
      <c r="AF141" s="9">
        <f t="shared" si="11"/>
        <v>0.7082353027</v>
      </c>
      <c r="AH141" s="3">
        <v>1.0</v>
      </c>
      <c r="AI141" s="9">
        <f t="shared" si="12"/>
        <v>-2.589681759</v>
      </c>
      <c r="AK141" s="3">
        <v>2.0</v>
      </c>
      <c r="AL141" s="9">
        <f t="shared" si="13"/>
        <v>0.3613020954</v>
      </c>
      <c r="AN141" s="3">
        <v>1.2</v>
      </c>
      <c r="AO141" s="9">
        <f t="shared" si="14"/>
        <v>-0.1962045871</v>
      </c>
      <c r="AQ141" s="3">
        <v>85.0</v>
      </c>
      <c r="AR141" s="9">
        <f t="shared" si="15"/>
        <v>-0.4434635713</v>
      </c>
      <c r="AT141" s="3">
        <v>92.0</v>
      </c>
      <c r="AU141" s="9">
        <f t="shared" si="16"/>
        <v>0.0674701028</v>
      </c>
      <c r="AW141" s="3">
        <v>3.1</v>
      </c>
      <c r="AX141" s="9">
        <f t="shared" si="17"/>
        <v>-1.123135637</v>
      </c>
      <c r="AZ141" s="3">
        <v>66.0</v>
      </c>
      <c r="BA141" s="9">
        <f t="shared" si="18"/>
        <v>0.2294031984</v>
      </c>
      <c r="BC141" s="3">
        <v>2.0</v>
      </c>
      <c r="BD141" s="9">
        <f t="shared" si="19"/>
        <v>1.098385913</v>
      </c>
      <c r="BF141" s="3">
        <v>2.0</v>
      </c>
      <c r="BG141" s="9">
        <f t="shared" si="20"/>
        <v>-2.416840968</v>
      </c>
    </row>
    <row r="142" ht="15.75" customHeight="1">
      <c r="A142" s="3">
        <v>54.0</v>
      </c>
      <c r="B142" s="9">
        <f t="shared" si="1"/>
        <v>1.018631539</v>
      </c>
      <c r="D142" s="3">
        <v>1.0</v>
      </c>
      <c r="E142" s="9">
        <f t="shared" si="2"/>
        <v>-0.3381793636</v>
      </c>
      <c r="G142" s="3">
        <v>2.0</v>
      </c>
      <c r="H142" s="9">
        <f t="shared" si="3"/>
        <v>0.9776598087</v>
      </c>
      <c r="J142" s="3">
        <v>2.0</v>
      </c>
      <c r="K142" s="9">
        <f t="shared" si="4"/>
        <v>0.4266428623</v>
      </c>
      <c r="M142" s="3">
        <v>2.0</v>
      </c>
      <c r="N142" s="9">
        <f t="shared" si="5"/>
        <v>1.363196048</v>
      </c>
      <c r="P142" s="3">
        <v>2.0</v>
      </c>
      <c r="Q142" s="9">
        <f t="shared" si="6"/>
        <v>0.8029629414</v>
      </c>
      <c r="S142" s="3">
        <v>2.0</v>
      </c>
      <c r="T142" s="9">
        <f t="shared" si="7"/>
        <v>0.5084133488</v>
      </c>
      <c r="V142" s="3">
        <v>2.0</v>
      </c>
      <c r="W142" s="9">
        <f t="shared" si="8"/>
        <v>0.4371121109</v>
      </c>
      <c r="Y142" s="3">
        <v>2.0</v>
      </c>
      <c r="Z142" s="9">
        <f t="shared" si="9"/>
        <v>0.792151655</v>
      </c>
      <c r="AB142" s="3">
        <v>2.0</v>
      </c>
      <c r="AC142" s="9">
        <f t="shared" si="10"/>
        <v>0.4883150754</v>
      </c>
      <c r="AE142" s="3">
        <v>2.0</v>
      </c>
      <c r="AF142" s="9">
        <f t="shared" si="11"/>
        <v>0.7082353027</v>
      </c>
      <c r="AH142" s="3">
        <v>2.0</v>
      </c>
      <c r="AI142" s="9">
        <f t="shared" si="12"/>
        <v>0.3836565569</v>
      </c>
      <c r="AK142" s="3">
        <v>2.0</v>
      </c>
      <c r="AL142" s="9">
        <f t="shared" si="13"/>
        <v>0.3613020954</v>
      </c>
      <c r="AN142" s="3">
        <v>1.0</v>
      </c>
      <c r="AO142" s="9">
        <f t="shared" si="14"/>
        <v>-0.3634397315</v>
      </c>
      <c r="AQ142" s="3">
        <v>85.0</v>
      </c>
      <c r="AR142" s="9">
        <f t="shared" si="15"/>
        <v>-0.4434635713</v>
      </c>
      <c r="AT142" s="3">
        <v>30.0</v>
      </c>
      <c r="AU142" s="9">
        <f t="shared" si="16"/>
        <v>-0.6331426618</v>
      </c>
      <c r="AW142" s="3">
        <v>4.5</v>
      </c>
      <c r="AX142" s="9">
        <f t="shared" si="17"/>
        <v>1.100225793</v>
      </c>
      <c r="AZ142" s="3">
        <v>0.0</v>
      </c>
      <c r="BA142" s="9">
        <f t="shared" si="18"/>
        <v>-3.382511653</v>
      </c>
      <c r="BC142" s="3">
        <v>2.0</v>
      </c>
      <c r="BD142" s="9">
        <f t="shared" si="19"/>
        <v>1.098385913</v>
      </c>
      <c r="BF142" s="3">
        <v>2.0</v>
      </c>
      <c r="BG142" s="9">
        <f t="shared" si="20"/>
        <v>-2.416840968</v>
      </c>
    </row>
    <row r="143" ht="15.75" customHeight="1">
      <c r="A143" s="3">
        <v>56.0</v>
      </c>
      <c r="B143" s="9">
        <f t="shared" si="1"/>
        <v>1.177792717</v>
      </c>
      <c r="D143" s="3">
        <v>1.0</v>
      </c>
      <c r="E143" s="9">
        <f t="shared" si="2"/>
        <v>-0.3381793636</v>
      </c>
      <c r="G143" s="3">
        <v>1.0</v>
      </c>
      <c r="H143" s="9">
        <f t="shared" si="3"/>
        <v>-1.016251643</v>
      </c>
      <c r="J143" s="3">
        <v>2.0</v>
      </c>
      <c r="K143" s="9">
        <f t="shared" si="4"/>
        <v>0.4266428623</v>
      </c>
      <c r="M143" s="3">
        <v>1.0</v>
      </c>
      <c r="N143" s="9">
        <f t="shared" si="5"/>
        <v>-0.7288374909</v>
      </c>
      <c r="P143" s="3">
        <v>2.0</v>
      </c>
      <c r="Q143" s="9">
        <f t="shared" si="6"/>
        <v>0.8029629414</v>
      </c>
      <c r="S143" s="3">
        <v>2.0</v>
      </c>
      <c r="T143" s="9">
        <f t="shared" si="7"/>
        <v>0.5084133488</v>
      </c>
      <c r="V143" s="3">
        <v>2.0</v>
      </c>
      <c r="W143" s="9">
        <f t="shared" si="8"/>
        <v>0.4371121109</v>
      </c>
      <c r="Y143" s="3">
        <v>2.0</v>
      </c>
      <c r="Z143" s="9">
        <f t="shared" si="9"/>
        <v>0.792151655</v>
      </c>
      <c r="AB143" s="3">
        <v>2.0</v>
      </c>
      <c r="AC143" s="9">
        <f t="shared" si="10"/>
        <v>0.4883150754</v>
      </c>
      <c r="AE143" s="3">
        <v>2.0</v>
      </c>
      <c r="AF143" s="9">
        <f t="shared" si="11"/>
        <v>0.7082353027</v>
      </c>
      <c r="AH143" s="3">
        <v>2.0</v>
      </c>
      <c r="AI143" s="9">
        <f t="shared" si="12"/>
        <v>0.3836565569</v>
      </c>
      <c r="AK143" s="3">
        <v>2.0</v>
      </c>
      <c r="AL143" s="9">
        <f t="shared" si="13"/>
        <v>0.3613020954</v>
      </c>
      <c r="AN143" s="3">
        <v>0.7</v>
      </c>
      <c r="AO143" s="9">
        <f t="shared" si="14"/>
        <v>-0.614292448</v>
      </c>
      <c r="AQ143" s="3">
        <v>71.0</v>
      </c>
      <c r="AR143" s="9">
        <f t="shared" si="15"/>
        <v>-0.7439572401</v>
      </c>
      <c r="AT143" s="3">
        <v>18.0</v>
      </c>
      <c r="AU143" s="9">
        <f t="shared" si="16"/>
        <v>-0.7687451324</v>
      </c>
      <c r="AW143" s="3">
        <v>4.4</v>
      </c>
      <c r="AX143" s="9">
        <f t="shared" si="17"/>
        <v>0.9414142621</v>
      </c>
      <c r="AZ143" s="3">
        <v>100.0</v>
      </c>
      <c r="BA143" s="9">
        <f t="shared" si="18"/>
        <v>2.090086607</v>
      </c>
      <c r="BC143" s="3">
        <v>1.0</v>
      </c>
      <c r="BD143" s="9">
        <f t="shared" si="19"/>
        <v>-0.9045531045</v>
      </c>
      <c r="BF143" s="3">
        <v>2.0</v>
      </c>
      <c r="BG143" s="9">
        <f t="shared" si="20"/>
        <v>-2.416840968</v>
      </c>
    </row>
    <row r="144" ht="15.75" customHeight="1">
      <c r="A144" s="3">
        <v>56.0</v>
      </c>
      <c r="B144" s="9">
        <f t="shared" si="1"/>
        <v>1.177792717</v>
      </c>
      <c r="D144" s="3">
        <v>1.0</v>
      </c>
      <c r="E144" s="9">
        <f t="shared" si="2"/>
        <v>-0.3381793636</v>
      </c>
      <c r="G144" s="3">
        <v>1.0</v>
      </c>
      <c r="H144" s="9">
        <f t="shared" si="3"/>
        <v>-1.016251643</v>
      </c>
      <c r="J144" s="3">
        <v>2.0</v>
      </c>
      <c r="K144" s="9">
        <f t="shared" si="4"/>
        <v>0.4266428623</v>
      </c>
      <c r="M144" s="3">
        <v>2.0</v>
      </c>
      <c r="N144" s="9">
        <f t="shared" si="5"/>
        <v>1.363196048</v>
      </c>
      <c r="P144" s="3">
        <v>2.0</v>
      </c>
      <c r="Q144" s="9">
        <f t="shared" si="6"/>
        <v>0.8029629414</v>
      </c>
      <c r="S144" s="3">
        <v>2.0</v>
      </c>
      <c r="T144" s="9">
        <f t="shared" si="7"/>
        <v>0.5084133488</v>
      </c>
      <c r="V144" s="3">
        <v>2.0</v>
      </c>
      <c r="W144" s="9">
        <f t="shared" si="8"/>
        <v>0.4371121109</v>
      </c>
      <c r="Y144" s="3">
        <v>2.0</v>
      </c>
      <c r="Z144" s="9">
        <f t="shared" si="9"/>
        <v>0.792151655</v>
      </c>
      <c r="AB144" s="3">
        <v>2.0</v>
      </c>
      <c r="AC144" s="9">
        <f t="shared" si="10"/>
        <v>0.4883150754</v>
      </c>
      <c r="AE144" s="3">
        <v>2.0</v>
      </c>
      <c r="AF144" s="9">
        <f t="shared" si="11"/>
        <v>0.7082353027</v>
      </c>
      <c r="AH144" s="3">
        <v>2.0</v>
      </c>
      <c r="AI144" s="9">
        <f t="shared" si="12"/>
        <v>0.3836565569</v>
      </c>
      <c r="AK144" s="3">
        <v>2.0</v>
      </c>
      <c r="AL144" s="9">
        <f t="shared" si="13"/>
        <v>0.3613020954</v>
      </c>
      <c r="AN144" s="3">
        <v>0.7</v>
      </c>
      <c r="AO144" s="9">
        <f t="shared" si="14"/>
        <v>-0.614292448</v>
      </c>
      <c r="AQ144" s="3">
        <v>62.0</v>
      </c>
      <c r="AR144" s="9">
        <f t="shared" si="15"/>
        <v>-0.9371317415</v>
      </c>
      <c r="AT144" s="3">
        <v>33.0</v>
      </c>
      <c r="AU144" s="9">
        <f t="shared" si="16"/>
        <v>-0.5992420442</v>
      </c>
      <c r="AW144" s="3">
        <v>3.0</v>
      </c>
      <c r="AX144" s="9">
        <f t="shared" si="17"/>
        <v>-1.281947167</v>
      </c>
      <c r="AZ144" s="4">
        <v>66.571</v>
      </c>
      <c r="BA144" s="9">
        <f t="shared" si="18"/>
        <v>0.2606517345</v>
      </c>
      <c r="BC144" s="3">
        <v>1.0</v>
      </c>
      <c r="BD144" s="9">
        <f t="shared" si="19"/>
        <v>-0.9045531045</v>
      </c>
      <c r="BF144" s="3">
        <v>2.0</v>
      </c>
      <c r="BG144" s="9">
        <f t="shared" si="20"/>
        <v>-2.416840968</v>
      </c>
    </row>
    <row r="145" ht="15.75" customHeight="1">
      <c r="A145" s="3">
        <v>58.0</v>
      </c>
      <c r="B145" s="9">
        <f t="shared" si="1"/>
        <v>1.336953895</v>
      </c>
      <c r="D145" s="3">
        <v>2.0</v>
      </c>
      <c r="E145" s="9">
        <f t="shared" si="2"/>
        <v>2.937933221</v>
      </c>
      <c r="G145" s="3">
        <v>2.0</v>
      </c>
      <c r="H145" s="9">
        <f t="shared" si="3"/>
        <v>0.9776598087</v>
      </c>
      <c r="J145" s="3">
        <v>2.0</v>
      </c>
      <c r="K145" s="9">
        <f t="shared" si="4"/>
        <v>0.4266428623</v>
      </c>
      <c r="M145" s="3">
        <v>1.0</v>
      </c>
      <c r="N145" s="9">
        <f t="shared" si="5"/>
        <v>-0.7288374909</v>
      </c>
      <c r="P145" s="3">
        <v>2.0</v>
      </c>
      <c r="Q145" s="9">
        <f t="shared" si="6"/>
        <v>0.8029629414</v>
      </c>
      <c r="S145" s="3">
        <v>2.0</v>
      </c>
      <c r="T145" s="9">
        <f t="shared" si="7"/>
        <v>0.5084133488</v>
      </c>
      <c r="V145" s="3">
        <v>2.0</v>
      </c>
      <c r="W145" s="9">
        <f t="shared" si="8"/>
        <v>0.4371121109</v>
      </c>
      <c r="Y145" s="3">
        <v>1.0</v>
      </c>
      <c r="Z145" s="9">
        <f t="shared" si="9"/>
        <v>-1.25424012</v>
      </c>
      <c r="AB145" s="3">
        <v>2.0</v>
      </c>
      <c r="AC145" s="9">
        <f t="shared" si="10"/>
        <v>0.4883150754</v>
      </c>
      <c r="AE145" s="3">
        <v>1.0</v>
      </c>
      <c r="AF145" s="9">
        <f t="shared" si="11"/>
        <v>-1.402850696</v>
      </c>
      <c r="AH145" s="3">
        <v>2.0</v>
      </c>
      <c r="AI145" s="9">
        <f t="shared" si="12"/>
        <v>0.3836565569</v>
      </c>
      <c r="AK145" s="3">
        <v>2.0</v>
      </c>
      <c r="AL145" s="9">
        <f t="shared" si="13"/>
        <v>0.3613020954</v>
      </c>
      <c r="AN145" s="3">
        <v>1.4</v>
      </c>
      <c r="AO145" s="9">
        <f t="shared" si="14"/>
        <v>-0.02896944275</v>
      </c>
      <c r="AQ145" s="3">
        <v>175.0</v>
      </c>
      <c r="AR145" s="9">
        <f t="shared" si="15"/>
        <v>1.488281443</v>
      </c>
      <c r="AT145" s="3">
        <v>55.0</v>
      </c>
      <c r="AU145" s="9">
        <f t="shared" si="16"/>
        <v>-0.3506375148</v>
      </c>
      <c r="AW145" s="3">
        <v>2.7</v>
      </c>
      <c r="AX145" s="9">
        <f t="shared" si="17"/>
        <v>-1.75838176</v>
      </c>
      <c r="AZ145" s="3">
        <v>36.0</v>
      </c>
      <c r="BA145" s="9">
        <f t="shared" si="18"/>
        <v>-1.412376279</v>
      </c>
      <c r="BC145" s="3">
        <v>1.0</v>
      </c>
      <c r="BD145" s="9">
        <f t="shared" si="19"/>
        <v>-0.9045531045</v>
      </c>
      <c r="BF145" s="3">
        <v>2.0</v>
      </c>
      <c r="BG145" s="9">
        <f t="shared" si="20"/>
        <v>-2.416840968</v>
      </c>
    </row>
    <row r="146" ht="15.75" customHeight="1">
      <c r="A146" s="3">
        <v>60.0</v>
      </c>
      <c r="B146" s="9">
        <f t="shared" si="1"/>
        <v>1.496115073</v>
      </c>
      <c r="D146" s="3">
        <v>1.0</v>
      </c>
      <c r="E146" s="9">
        <f t="shared" si="2"/>
        <v>-0.3381793636</v>
      </c>
      <c r="G146" s="3">
        <v>1.0</v>
      </c>
      <c r="H146" s="9">
        <f t="shared" si="3"/>
        <v>-1.016251643</v>
      </c>
      <c r="J146" s="3">
        <v>2.0</v>
      </c>
      <c r="K146" s="9">
        <f t="shared" si="4"/>
        <v>0.4266428623</v>
      </c>
      <c r="M146" s="3">
        <v>1.0</v>
      </c>
      <c r="N146" s="9">
        <f t="shared" si="5"/>
        <v>-0.7288374909</v>
      </c>
      <c r="P146" s="3">
        <v>2.0</v>
      </c>
      <c r="Q146" s="9">
        <f t="shared" si="6"/>
        <v>0.8029629414</v>
      </c>
      <c r="S146" s="3">
        <v>2.0</v>
      </c>
      <c r="T146" s="9">
        <f t="shared" si="7"/>
        <v>0.5084133488</v>
      </c>
      <c r="V146" s="3">
        <v>1.0</v>
      </c>
      <c r="W146" s="9">
        <f t="shared" si="8"/>
        <v>-2.272982977</v>
      </c>
      <c r="Y146" s="3">
        <v>1.0</v>
      </c>
      <c r="Z146" s="9">
        <f t="shared" si="9"/>
        <v>-1.25424012</v>
      </c>
      <c r="AB146" s="3">
        <v>1.0</v>
      </c>
      <c r="AC146" s="9">
        <f t="shared" si="10"/>
        <v>-2.034646148</v>
      </c>
      <c r="AE146" s="3">
        <v>1.0</v>
      </c>
      <c r="AF146" s="9">
        <f t="shared" si="11"/>
        <v>-1.402850696</v>
      </c>
      <c r="AH146" s="3">
        <v>2.0</v>
      </c>
      <c r="AI146" s="9">
        <f t="shared" si="12"/>
        <v>0.3836565569</v>
      </c>
      <c r="AK146" s="3">
        <v>2.0</v>
      </c>
      <c r="AL146" s="9">
        <f t="shared" si="13"/>
        <v>0.3613020954</v>
      </c>
      <c r="AN146" s="4">
        <v>1.146</v>
      </c>
      <c r="AO146" s="9">
        <f t="shared" si="14"/>
        <v>-0.2413580761</v>
      </c>
      <c r="AQ146" s="4">
        <v>101.314</v>
      </c>
      <c r="AR146" s="9">
        <f t="shared" si="15"/>
        <v>-0.09330259179</v>
      </c>
      <c r="AT146" s="3">
        <v>40.0</v>
      </c>
      <c r="AU146" s="9">
        <f t="shared" si="16"/>
        <v>-0.520140603</v>
      </c>
      <c r="AW146" s="4">
        <v>3.978</v>
      </c>
      <c r="AX146" s="9">
        <f t="shared" si="17"/>
        <v>0.2712296026</v>
      </c>
      <c r="AZ146" s="4">
        <v>66.571</v>
      </c>
      <c r="BA146" s="9">
        <f t="shared" si="18"/>
        <v>0.2606517345</v>
      </c>
      <c r="BC146" s="3">
        <v>2.0</v>
      </c>
      <c r="BD146" s="9">
        <f t="shared" si="19"/>
        <v>1.098385913</v>
      </c>
      <c r="BF146" s="3">
        <v>2.0</v>
      </c>
      <c r="BG146" s="9">
        <f t="shared" si="20"/>
        <v>-2.416840968</v>
      </c>
    </row>
    <row r="147" ht="15.75" customHeight="1">
      <c r="A147" s="3">
        <v>61.0</v>
      </c>
      <c r="B147" s="9">
        <f t="shared" si="1"/>
        <v>1.575695662</v>
      </c>
      <c r="D147" s="3">
        <v>1.0</v>
      </c>
      <c r="E147" s="9">
        <f t="shared" si="2"/>
        <v>-0.3381793636</v>
      </c>
      <c r="G147" s="3">
        <v>1.0</v>
      </c>
      <c r="H147" s="9">
        <f t="shared" si="3"/>
        <v>-1.016251643</v>
      </c>
      <c r="J147" s="3">
        <v>2.0</v>
      </c>
      <c r="K147" s="9">
        <f t="shared" si="4"/>
        <v>0.4266428623</v>
      </c>
      <c r="M147" s="3">
        <v>1.0</v>
      </c>
      <c r="N147" s="9">
        <f t="shared" si="5"/>
        <v>-0.7288374909</v>
      </c>
      <c r="P147" s="3">
        <v>2.0</v>
      </c>
      <c r="Q147" s="9">
        <f t="shared" si="6"/>
        <v>0.8029629414</v>
      </c>
      <c r="S147" s="3">
        <v>2.0</v>
      </c>
      <c r="T147" s="9">
        <f t="shared" si="7"/>
        <v>0.5084133488</v>
      </c>
      <c r="V147" s="3">
        <v>1.0</v>
      </c>
      <c r="W147" s="9">
        <f t="shared" si="8"/>
        <v>-2.272982977</v>
      </c>
      <c r="Y147" s="3">
        <v>1.0</v>
      </c>
      <c r="Z147" s="9">
        <f t="shared" si="9"/>
        <v>-1.25424012</v>
      </c>
      <c r="AB147" s="3">
        <v>2.0</v>
      </c>
      <c r="AC147" s="9">
        <f t="shared" si="10"/>
        <v>0.4883150754</v>
      </c>
      <c r="AE147" s="3">
        <v>2.0</v>
      </c>
      <c r="AF147" s="9">
        <f t="shared" si="11"/>
        <v>0.7082353027</v>
      </c>
      <c r="AH147" s="3">
        <v>2.0</v>
      </c>
      <c r="AI147" s="9">
        <f t="shared" si="12"/>
        <v>0.3836565569</v>
      </c>
      <c r="AK147" s="3">
        <v>2.0</v>
      </c>
      <c r="AL147" s="9">
        <f t="shared" si="13"/>
        <v>0.3613020954</v>
      </c>
      <c r="AN147" s="3">
        <v>1.3</v>
      </c>
      <c r="AO147" s="9">
        <f t="shared" si="14"/>
        <v>-0.1125870149</v>
      </c>
      <c r="AQ147" s="3">
        <v>78.0</v>
      </c>
      <c r="AR147" s="9">
        <f t="shared" si="15"/>
        <v>-0.5937104057</v>
      </c>
      <c r="AT147" s="3">
        <v>25.0</v>
      </c>
      <c r="AU147" s="9">
        <f t="shared" si="16"/>
        <v>-0.6896436912</v>
      </c>
      <c r="AW147" s="3">
        <v>3.8</v>
      </c>
      <c r="AX147" s="9">
        <f t="shared" si="17"/>
        <v>-0.01145492202</v>
      </c>
      <c r="AZ147" s="3">
        <v>100.0</v>
      </c>
      <c r="BA147" s="9">
        <f t="shared" si="18"/>
        <v>2.090086607</v>
      </c>
      <c r="BC147" s="3">
        <v>1.0</v>
      </c>
      <c r="BD147" s="9">
        <f t="shared" si="19"/>
        <v>-0.9045531045</v>
      </c>
      <c r="BF147" s="3">
        <v>2.0</v>
      </c>
      <c r="BG147" s="9">
        <f t="shared" si="20"/>
        <v>-2.416840968</v>
      </c>
    </row>
    <row r="148" ht="15.75" customHeight="1">
      <c r="A148" s="3">
        <v>61.0</v>
      </c>
      <c r="B148" s="9">
        <f t="shared" si="1"/>
        <v>1.575695662</v>
      </c>
      <c r="D148" s="3">
        <v>1.0</v>
      </c>
      <c r="E148" s="9">
        <f t="shared" si="2"/>
        <v>-0.3381793636</v>
      </c>
      <c r="G148" s="3">
        <v>1.0</v>
      </c>
      <c r="H148" s="9">
        <f t="shared" si="3"/>
        <v>-1.016251643</v>
      </c>
      <c r="J148" s="3">
        <v>2.0</v>
      </c>
      <c r="K148" s="9">
        <f t="shared" si="4"/>
        <v>0.4266428623</v>
      </c>
      <c r="M148" s="3">
        <v>1.0</v>
      </c>
      <c r="N148" s="9">
        <f t="shared" si="5"/>
        <v>-0.7288374909</v>
      </c>
      <c r="P148" s="3">
        <v>1.0</v>
      </c>
      <c r="Q148" s="9">
        <f t="shared" si="6"/>
        <v>-1.237352729</v>
      </c>
      <c r="S148" s="3">
        <v>2.0</v>
      </c>
      <c r="T148" s="9">
        <f t="shared" si="7"/>
        <v>0.5084133488</v>
      </c>
      <c r="V148" s="3">
        <v>1.0</v>
      </c>
      <c r="W148" s="9">
        <f t="shared" si="8"/>
        <v>-2.272982977</v>
      </c>
      <c r="Y148" s="3">
        <v>1.0</v>
      </c>
      <c r="Z148" s="9">
        <f t="shared" si="9"/>
        <v>-1.25424012</v>
      </c>
      <c r="AB148" s="3">
        <v>2.0</v>
      </c>
      <c r="AC148" s="9">
        <f t="shared" si="10"/>
        <v>0.4883150754</v>
      </c>
      <c r="AE148" s="3">
        <v>1.0</v>
      </c>
      <c r="AF148" s="9">
        <f t="shared" si="11"/>
        <v>-1.402850696</v>
      </c>
      <c r="AH148" s="3">
        <v>2.0</v>
      </c>
      <c r="AI148" s="9">
        <f t="shared" si="12"/>
        <v>0.3836565569</v>
      </c>
      <c r="AK148" s="3">
        <v>2.0</v>
      </c>
      <c r="AL148" s="9">
        <f t="shared" si="13"/>
        <v>0.3613020954</v>
      </c>
      <c r="AN148" s="3">
        <v>0.8</v>
      </c>
      <c r="AO148" s="9">
        <f t="shared" si="14"/>
        <v>-0.5306748758</v>
      </c>
      <c r="AQ148" s="3">
        <v>75.0</v>
      </c>
      <c r="AR148" s="9">
        <f t="shared" si="15"/>
        <v>-0.6581019062</v>
      </c>
      <c r="AT148" s="3">
        <v>20.0</v>
      </c>
      <c r="AU148" s="9">
        <f t="shared" si="16"/>
        <v>-0.7461447206</v>
      </c>
      <c r="AW148" s="3">
        <v>4.1</v>
      </c>
      <c r="AX148" s="9">
        <f t="shared" si="17"/>
        <v>0.46497967</v>
      </c>
      <c r="AZ148" s="4">
        <v>66.571</v>
      </c>
      <c r="BA148" s="9">
        <f t="shared" si="18"/>
        <v>0.2606517345</v>
      </c>
      <c r="BC148" s="3">
        <v>2.0</v>
      </c>
      <c r="BD148" s="9">
        <f t="shared" si="19"/>
        <v>1.098385913</v>
      </c>
      <c r="BF148" s="3">
        <v>2.0</v>
      </c>
      <c r="BG148" s="9">
        <f t="shared" si="20"/>
        <v>-2.416840968</v>
      </c>
    </row>
    <row r="149" ht="15.75" customHeight="1">
      <c r="A149" s="3">
        <v>62.0</v>
      </c>
      <c r="B149" s="9">
        <f t="shared" si="1"/>
        <v>1.655276251</v>
      </c>
      <c r="D149" s="3">
        <v>2.0</v>
      </c>
      <c r="E149" s="9">
        <f t="shared" si="2"/>
        <v>2.937933221</v>
      </c>
      <c r="G149" s="3">
        <v>2.0</v>
      </c>
      <c r="H149" s="9">
        <f t="shared" si="3"/>
        <v>0.9776598087</v>
      </c>
      <c r="J149" s="3">
        <v>2.0</v>
      </c>
      <c r="K149" s="9">
        <f t="shared" si="4"/>
        <v>0.4266428623</v>
      </c>
      <c r="M149" s="3">
        <v>1.0</v>
      </c>
      <c r="N149" s="9">
        <f t="shared" si="5"/>
        <v>-0.7288374909</v>
      </c>
      <c r="P149" s="3">
        <v>1.0</v>
      </c>
      <c r="Q149" s="9">
        <f t="shared" si="6"/>
        <v>-1.237352729</v>
      </c>
      <c r="S149" s="3">
        <v>2.0</v>
      </c>
      <c r="T149" s="9">
        <f t="shared" si="7"/>
        <v>0.5084133488</v>
      </c>
      <c r="V149" s="3">
        <v>2.0</v>
      </c>
      <c r="W149" s="9">
        <f t="shared" si="8"/>
        <v>0.4371121109</v>
      </c>
      <c r="Y149" s="3">
        <v>1.0</v>
      </c>
      <c r="Z149" s="9">
        <f t="shared" si="9"/>
        <v>-1.25424012</v>
      </c>
      <c r="AB149" s="3">
        <v>2.0</v>
      </c>
      <c r="AC149" s="9">
        <f t="shared" si="10"/>
        <v>0.4883150754</v>
      </c>
      <c r="AE149" s="3">
        <v>1.0</v>
      </c>
      <c r="AF149" s="9">
        <f t="shared" si="11"/>
        <v>-1.402850696</v>
      </c>
      <c r="AH149" s="3">
        <v>2.0</v>
      </c>
      <c r="AI149" s="9">
        <f t="shared" si="12"/>
        <v>0.3836565569</v>
      </c>
      <c r="AK149" s="3">
        <v>2.0</v>
      </c>
      <c r="AL149" s="9">
        <f t="shared" si="13"/>
        <v>0.3613020954</v>
      </c>
      <c r="AN149" s="3">
        <v>1.3</v>
      </c>
      <c r="AO149" s="9">
        <f t="shared" si="14"/>
        <v>-0.1125870149</v>
      </c>
      <c r="AQ149" s="3">
        <v>141.0</v>
      </c>
      <c r="AR149" s="9">
        <f t="shared" si="15"/>
        <v>0.758511104</v>
      </c>
      <c r="AT149" s="3">
        <v>156.0</v>
      </c>
      <c r="AU149" s="9">
        <f t="shared" si="16"/>
        <v>0.7906832792</v>
      </c>
      <c r="AW149" s="3">
        <v>3.9</v>
      </c>
      <c r="AX149" s="9">
        <f t="shared" si="17"/>
        <v>0.1473566087</v>
      </c>
      <c r="AZ149" s="3">
        <v>58.0</v>
      </c>
      <c r="BA149" s="9">
        <f t="shared" si="18"/>
        <v>-0.2084046624</v>
      </c>
      <c r="BC149" s="3">
        <v>1.0</v>
      </c>
      <c r="BD149" s="9">
        <f t="shared" si="19"/>
        <v>-0.9045531045</v>
      </c>
      <c r="BF149" s="3">
        <v>2.0</v>
      </c>
      <c r="BG149" s="9">
        <f t="shared" si="20"/>
        <v>-2.416840968</v>
      </c>
    </row>
    <row r="150" ht="15.75" customHeight="1">
      <c r="A150" s="3">
        <v>64.0</v>
      </c>
      <c r="B150" s="9">
        <f t="shared" si="1"/>
        <v>1.814437429</v>
      </c>
      <c r="D150" s="3">
        <v>1.0</v>
      </c>
      <c r="E150" s="9">
        <f t="shared" si="2"/>
        <v>-0.3381793636</v>
      </c>
      <c r="G150" s="3">
        <v>2.0</v>
      </c>
      <c r="H150" s="9">
        <f t="shared" si="3"/>
        <v>0.9776598087</v>
      </c>
      <c r="J150" s="3">
        <v>1.0</v>
      </c>
      <c r="K150" s="9">
        <f t="shared" si="4"/>
        <v>-2.328758957</v>
      </c>
      <c r="M150" s="3">
        <v>1.0</v>
      </c>
      <c r="N150" s="9">
        <f t="shared" si="5"/>
        <v>-0.7288374909</v>
      </c>
      <c r="P150" s="3">
        <v>1.0</v>
      </c>
      <c r="Q150" s="9">
        <f t="shared" si="6"/>
        <v>-1.237352729</v>
      </c>
      <c r="S150" s="3">
        <v>2.0</v>
      </c>
      <c r="T150" s="9">
        <f t="shared" si="7"/>
        <v>0.5084133488</v>
      </c>
      <c r="V150" s="3">
        <v>1.0</v>
      </c>
      <c r="W150" s="9">
        <f t="shared" si="8"/>
        <v>-2.272982977</v>
      </c>
      <c r="Y150" s="3">
        <v>1.0</v>
      </c>
      <c r="Z150" s="9">
        <f t="shared" si="9"/>
        <v>-1.25424012</v>
      </c>
      <c r="AB150" s="3">
        <v>2.0</v>
      </c>
      <c r="AC150" s="9">
        <f t="shared" si="10"/>
        <v>0.4883150754</v>
      </c>
      <c r="AE150" s="3">
        <v>2.0</v>
      </c>
      <c r="AF150" s="9">
        <f t="shared" si="11"/>
        <v>0.7082353027</v>
      </c>
      <c r="AH150" s="3">
        <v>2.0</v>
      </c>
      <c r="AI150" s="9">
        <f t="shared" si="12"/>
        <v>0.3836565569</v>
      </c>
      <c r="AK150" s="3">
        <v>2.0</v>
      </c>
      <c r="AL150" s="9">
        <f t="shared" si="13"/>
        <v>0.3613020954</v>
      </c>
      <c r="AN150" s="3">
        <v>1.0</v>
      </c>
      <c r="AO150" s="9">
        <f t="shared" si="14"/>
        <v>-0.3634397315</v>
      </c>
      <c r="AQ150" s="3">
        <v>80.0</v>
      </c>
      <c r="AR150" s="9">
        <f t="shared" si="15"/>
        <v>-0.5507827387</v>
      </c>
      <c r="AT150" s="3">
        <v>38.0</v>
      </c>
      <c r="AU150" s="9">
        <f t="shared" si="16"/>
        <v>-0.5427410148</v>
      </c>
      <c r="AW150" s="3">
        <v>4.3</v>
      </c>
      <c r="AX150" s="9">
        <f t="shared" si="17"/>
        <v>0.7826027314</v>
      </c>
      <c r="AZ150" s="3">
        <v>74.0</v>
      </c>
      <c r="BA150" s="9">
        <f t="shared" si="18"/>
        <v>0.6672110592</v>
      </c>
      <c r="BC150" s="3">
        <v>1.0</v>
      </c>
      <c r="BD150" s="9">
        <f t="shared" si="19"/>
        <v>-0.9045531045</v>
      </c>
      <c r="BF150" s="3">
        <v>2.0</v>
      </c>
      <c r="BG150" s="9">
        <f t="shared" si="20"/>
        <v>-2.416840968</v>
      </c>
    </row>
    <row r="151" ht="15.75" customHeight="1">
      <c r="A151" s="3">
        <v>65.0</v>
      </c>
      <c r="B151" s="9">
        <f t="shared" si="1"/>
        <v>1.894018017</v>
      </c>
      <c r="D151" s="3">
        <v>1.0</v>
      </c>
      <c r="E151" s="9">
        <f t="shared" si="2"/>
        <v>-0.3381793636</v>
      </c>
      <c r="G151" s="3">
        <v>2.0</v>
      </c>
      <c r="H151" s="9">
        <f t="shared" si="3"/>
        <v>0.9776598087</v>
      </c>
      <c r="J151" s="3">
        <v>2.0</v>
      </c>
      <c r="K151" s="9">
        <f t="shared" si="4"/>
        <v>0.4266428623</v>
      </c>
      <c r="M151" s="3">
        <v>1.0</v>
      </c>
      <c r="N151" s="9">
        <f t="shared" si="5"/>
        <v>-0.7288374909</v>
      </c>
      <c r="P151" s="3">
        <v>1.0</v>
      </c>
      <c r="Q151" s="9">
        <f t="shared" si="6"/>
        <v>-1.237352729</v>
      </c>
      <c r="S151" s="3">
        <v>2.0</v>
      </c>
      <c r="T151" s="9">
        <f t="shared" si="7"/>
        <v>0.5084133488</v>
      </c>
      <c r="V151" s="3">
        <v>2.0</v>
      </c>
      <c r="W151" s="9">
        <f t="shared" si="8"/>
        <v>0.4371121109</v>
      </c>
      <c r="Y151" s="3">
        <v>1.0</v>
      </c>
      <c r="Z151" s="9">
        <f t="shared" si="9"/>
        <v>-1.25424012</v>
      </c>
      <c r="AB151" s="3">
        <v>1.0</v>
      </c>
      <c r="AC151" s="9">
        <f t="shared" si="10"/>
        <v>-2.034646148</v>
      </c>
      <c r="AE151" s="3">
        <v>1.0</v>
      </c>
      <c r="AF151" s="9">
        <f t="shared" si="11"/>
        <v>-1.402850696</v>
      </c>
      <c r="AH151" s="3">
        <v>1.0</v>
      </c>
      <c r="AI151" s="9">
        <f t="shared" si="12"/>
        <v>-2.589681759</v>
      </c>
      <c r="AK151" s="3">
        <v>2.0</v>
      </c>
      <c r="AL151" s="9">
        <f t="shared" si="13"/>
        <v>0.3613020954</v>
      </c>
      <c r="AN151" s="3">
        <v>0.3</v>
      </c>
      <c r="AO151" s="9">
        <f t="shared" si="14"/>
        <v>-0.9487627367</v>
      </c>
      <c r="AQ151" s="3">
        <v>180.0</v>
      </c>
      <c r="AR151" s="9">
        <f t="shared" si="15"/>
        <v>1.59560061</v>
      </c>
      <c r="AT151" s="3">
        <v>53.0</v>
      </c>
      <c r="AU151" s="9">
        <f t="shared" si="16"/>
        <v>-0.3732379266</v>
      </c>
      <c r="AW151" s="3">
        <v>2.9</v>
      </c>
      <c r="AX151" s="9">
        <f t="shared" si="17"/>
        <v>-1.440758698</v>
      </c>
      <c r="AZ151" s="3">
        <v>74.0</v>
      </c>
      <c r="BA151" s="9">
        <f t="shared" si="18"/>
        <v>0.6672110592</v>
      </c>
      <c r="BC151" s="3">
        <v>2.0</v>
      </c>
      <c r="BD151" s="9">
        <f t="shared" si="19"/>
        <v>1.098385913</v>
      </c>
      <c r="BF151" s="3">
        <v>2.0</v>
      </c>
      <c r="BG151" s="9">
        <f t="shared" si="20"/>
        <v>-2.416840968</v>
      </c>
    </row>
    <row r="152" ht="15.75" customHeight="1">
      <c r="A152" s="3">
        <v>66.0</v>
      </c>
      <c r="B152" s="9">
        <f t="shared" si="1"/>
        <v>1.973598606</v>
      </c>
      <c r="D152" s="3">
        <v>1.0</v>
      </c>
      <c r="E152" s="9">
        <f t="shared" si="2"/>
        <v>-0.3381793636</v>
      </c>
      <c r="G152" s="3">
        <v>2.0</v>
      </c>
      <c r="H152" s="9">
        <f t="shared" si="3"/>
        <v>0.9776598087</v>
      </c>
      <c r="J152" s="3">
        <v>2.0</v>
      </c>
      <c r="K152" s="9">
        <f t="shared" si="4"/>
        <v>0.4266428623</v>
      </c>
      <c r="M152" s="3">
        <v>1.0</v>
      </c>
      <c r="N152" s="9">
        <f t="shared" si="5"/>
        <v>-0.7288374909</v>
      </c>
      <c r="P152" s="3">
        <v>2.0</v>
      </c>
      <c r="Q152" s="9">
        <f t="shared" si="6"/>
        <v>0.8029629414</v>
      </c>
      <c r="S152" s="3">
        <v>2.0</v>
      </c>
      <c r="T152" s="9">
        <f t="shared" si="7"/>
        <v>0.5084133488</v>
      </c>
      <c r="V152" s="3">
        <v>2.0</v>
      </c>
      <c r="W152" s="9">
        <f t="shared" si="8"/>
        <v>0.4371121109</v>
      </c>
      <c r="Y152" s="3">
        <v>2.0</v>
      </c>
      <c r="Z152" s="9">
        <f t="shared" si="9"/>
        <v>0.792151655</v>
      </c>
      <c r="AB152" s="3">
        <v>2.0</v>
      </c>
      <c r="AC152" s="9">
        <f t="shared" si="10"/>
        <v>0.4883150754</v>
      </c>
      <c r="AE152" s="3">
        <v>2.0</v>
      </c>
      <c r="AF152" s="9">
        <f t="shared" si="11"/>
        <v>0.7082353027</v>
      </c>
      <c r="AH152" s="3">
        <v>2.0</v>
      </c>
      <c r="AI152" s="9">
        <f t="shared" si="12"/>
        <v>0.3836565569</v>
      </c>
      <c r="AK152" s="3">
        <v>2.0</v>
      </c>
      <c r="AL152" s="9">
        <f t="shared" si="13"/>
        <v>0.3613020954</v>
      </c>
      <c r="AN152" s="3">
        <v>1.2</v>
      </c>
      <c r="AO152" s="9">
        <f t="shared" si="14"/>
        <v>-0.1962045871</v>
      </c>
      <c r="AQ152" s="3">
        <v>102.0</v>
      </c>
      <c r="AR152" s="9">
        <f t="shared" si="15"/>
        <v>-0.07857840201</v>
      </c>
      <c r="AT152" s="3">
        <v>53.0</v>
      </c>
      <c r="AU152" s="9">
        <f t="shared" si="16"/>
        <v>-0.3732379266</v>
      </c>
      <c r="AW152" s="3">
        <v>4.3</v>
      </c>
      <c r="AX152" s="9">
        <f t="shared" si="17"/>
        <v>0.7826027314</v>
      </c>
      <c r="AZ152" s="4">
        <v>66.571</v>
      </c>
      <c r="BA152" s="9">
        <f t="shared" si="18"/>
        <v>0.2606517345</v>
      </c>
      <c r="BC152" s="3">
        <v>1.0</v>
      </c>
      <c r="BD152" s="9">
        <f t="shared" si="19"/>
        <v>-0.9045531045</v>
      </c>
      <c r="BF152" s="3">
        <v>2.0</v>
      </c>
      <c r="BG152" s="9">
        <f t="shared" si="20"/>
        <v>-2.416840968</v>
      </c>
    </row>
    <row r="153" ht="15.75" customHeight="1">
      <c r="A153" s="3">
        <v>67.0</v>
      </c>
      <c r="B153" s="9">
        <f t="shared" si="1"/>
        <v>2.053179195</v>
      </c>
      <c r="D153" s="3">
        <v>2.0</v>
      </c>
      <c r="E153" s="9">
        <f t="shared" si="2"/>
        <v>2.937933221</v>
      </c>
      <c r="G153" s="3">
        <v>1.0</v>
      </c>
      <c r="H153" s="9">
        <f t="shared" si="3"/>
        <v>-1.016251643</v>
      </c>
      <c r="J153" s="3">
        <v>2.0</v>
      </c>
      <c r="K153" s="9">
        <f t="shared" si="4"/>
        <v>0.4266428623</v>
      </c>
      <c r="M153" s="3">
        <v>1.0</v>
      </c>
      <c r="N153" s="9">
        <f t="shared" si="5"/>
        <v>-0.7288374909</v>
      </c>
      <c r="P153" s="3">
        <v>1.0</v>
      </c>
      <c r="Q153" s="9">
        <f t="shared" si="6"/>
        <v>-1.237352729</v>
      </c>
      <c r="S153" s="3">
        <v>2.0</v>
      </c>
      <c r="T153" s="9">
        <f t="shared" si="7"/>
        <v>0.5084133488</v>
      </c>
      <c r="V153" s="3">
        <v>2.0</v>
      </c>
      <c r="W153" s="9">
        <f t="shared" si="8"/>
        <v>0.4371121109</v>
      </c>
      <c r="Y153" s="3">
        <v>2.0</v>
      </c>
      <c r="Z153" s="9">
        <f t="shared" si="9"/>
        <v>0.792151655</v>
      </c>
      <c r="AB153" s="4">
        <v>2.0</v>
      </c>
      <c r="AC153" s="9">
        <f t="shared" si="10"/>
        <v>0.4883150754</v>
      </c>
      <c r="AE153" s="4">
        <v>2.0</v>
      </c>
      <c r="AF153" s="9">
        <f t="shared" si="11"/>
        <v>0.7082353027</v>
      </c>
      <c r="AH153" s="4">
        <v>2.0</v>
      </c>
      <c r="AI153" s="9">
        <f t="shared" si="12"/>
        <v>0.3836565569</v>
      </c>
      <c r="AK153" s="4">
        <v>2.0</v>
      </c>
      <c r="AL153" s="9">
        <f t="shared" si="13"/>
        <v>0.3613020954</v>
      </c>
      <c r="AN153" s="3">
        <v>1.5</v>
      </c>
      <c r="AO153" s="9">
        <f t="shared" si="14"/>
        <v>0.05464812943</v>
      </c>
      <c r="AQ153" s="3">
        <v>179.0</v>
      </c>
      <c r="AR153" s="9">
        <f t="shared" si="15"/>
        <v>1.574136776</v>
      </c>
      <c r="AT153" s="3">
        <v>69.0</v>
      </c>
      <c r="AU153" s="9">
        <f t="shared" si="16"/>
        <v>-0.1924346325</v>
      </c>
      <c r="AW153" s="3">
        <v>2.9</v>
      </c>
      <c r="AX153" s="9">
        <f t="shared" si="17"/>
        <v>-1.440758698</v>
      </c>
      <c r="AZ153" s="4">
        <v>66.571</v>
      </c>
      <c r="BA153" s="9">
        <f t="shared" si="18"/>
        <v>0.2606517345</v>
      </c>
      <c r="BC153" s="3">
        <v>1.0</v>
      </c>
      <c r="BD153" s="9">
        <f t="shared" si="19"/>
        <v>-0.9045531045</v>
      </c>
      <c r="BF153" s="3">
        <v>2.0</v>
      </c>
      <c r="BG153" s="9">
        <f t="shared" si="20"/>
        <v>-2.416840968</v>
      </c>
    </row>
    <row r="154" ht="15.75" customHeight="1">
      <c r="A154" s="3">
        <v>69.0</v>
      </c>
      <c r="B154" s="9">
        <f t="shared" si="1"/>
        <v>2.212340373</v>
      </c>
      <c r="D154" s="3">
        <v>2.0</v>
      </c>
      <c r="E154" s="9">
        <f t="shared" si="2"/>
        <v>2.937933221</v>
      </c>
      <c r="G154" s="3">
        <v>2.0</v>
      </c>
      <c r="H154" s="9">
        <f t="shared" si="3"/>
        <v>0.9776598087</v>
      </c>
      <c r="J154" s="3">
        <v>2.0</v>
      </c>
      <c r="K154" s="9">
        <f t="shared" si="4"/>
        <v>0.4266428623</v>
      </c>
      <c r="M154" s="3">
        <v>1.0</v>
      </c>
      <c r="N154" s="9">
        <f t="shared" si="5"/>
        <v>-0.7288374909</v>
      </c>
      <c r="P154" s="3">
        <v>2.0</v>
      </c>
      <c r="Q154" s="9">
        <f t="shared" si="6"/>
        <v>0.8029629414</v>
      </c>
      <c r="S154" s="3">
        <v>2.0</v>
      </c>
      <c r="T154" s="9">
        <f t="shared" si="7"/>
        <v>0.5084133488</v>
      </c>
      <c r="V154" s="3">
        <v>2.0</v>
      </c>
      <c r="W154" s="9">
        <f t="shared" si="8"/>
        <v>0.4371121109</v>
      </c>
      <c r="Y154" s="3">
        <v>2.0</v>
      </c>
      <c r="Z154" s="9">
        <f t="shared" si="9"/>
        <v>0.792151655</v>
      </c>
      <c r="AB154" s="3">
        <v>2.0</v>
      </c>
      <c r="AC154" s="9">
        <f t="shared" si="10"/>
        <v>0.4883150754</v>
      </c>
      <c r="AE154" s="3">
        <v>2.0</v>
      </c>
      <c r="AF154" s="9">
        <f t="shared" si="11"/>
        <v>0.7082353027</v>
      </c>
      <c r="AH154" s="3">
        <v>2.0</v>
      </c>
      <c r="AI154" s="9">
        <f t="shared" si="12"/>
        <v>0.3836565569</v>
      </c>
      <c r="AK154" s="3">
        <v>2.0</v>
      </c>
      <c r="AL154" s="9">
        <f t="shared" si="13"/>
        <v>0.3613020954</v>
      </c>
      <c r="AN154" s="3">
        <v>3.2</v>
      </c>
      <c r="AO154" s="9">
        <f t="shared" si="14"/>
        <v>1.476146856</v>
      </c>
      <c r="AQ154" s="3">
        <v>119.0</v>
      </c>
      <c r="AR154" s="9">
        <f t="shared" si="15"/>
        <v>0.2863067673</v>
      </c>
      <c r="AT154" s="3">
        <v>136.0</v>
      </c>
      <c r="AU154" s="9">
        <f t="shared" si="16"/>
        <v>0.5646791616</v>
      </c>
      <c r="AW154" s="4">
        <v>3.978</v>
      </c>
      <c r="AX154" s="9">
        <f t="shared" si="17"/>
        <v>0.2712296026</v>
      </c>
      <c r="AZ154" s="4">
        <v>66.571</v>
      </c>
      <c r="BA154" s="9">
        <f t="shared" si="18"/>
        <v>0.2606517345</v>
      </c>
      <c r="BC154" s="3">
        <v>2.0</v>
      </c>
      <c r="BD154" s="9">
        <f t="shared" si="19"/>
        <v>1.098385913</v>
      </c>
      <c r="BF154" s="3">
        <v>2.0</v>
      </c>
      <c r="BG154" s="9">
        <f t="shared" si="20"/>
        <v>-2.416840968</v>
      </c>
    </row>
    <row r="155" ht="15.75" customHeight="1">
      <c r="A155" s="3">
        <v>72.0</v>
      </c>
      <c r="B155" s="9">
        <f t="shared" si="1"/>
        <v>2.45108214</v>
      </c>
      <c r="D155" s="3">
        <v>1.0</v>
      </c>
      <c r="E155" s="9">
        <f t="shared" si="2"/>
        <v>-0.3381793636</v>
      </c>
      <c r="G155" s="3">
        <v>2.0</v>
      </c>
      <c r="H155" s="9">
        <f t="shared" si="3"/>
        <v>0.9776598087</v>
      </c>
      <c r="J155" s="3">
        <v>1.0</v>
      </c>
      <c r="K155" s="9">
        <f t="shared" si="4"/>
        <v>-2.328758957</v>
      </c>
      <c r="M155" s="3">
        <v>1.0</v>
      </c>
      <c r="N155" s="9">
        <f t="shared" si="5"/>
        <v>-0.7288374909</v>
      </c>
      <c r="P155" s="3">
        <v>2.0</v>
      </c>
      <c r="Q155" s="9">
        <f t="shared" si="6"/>
        <v>0.8029629414</v>
      </c>
      <c r="S155" s="3">
        <v>2.0</v>
      </c>
      <c r="T155" s="9">
        <f t="shared" si="7"/>
        <v>0.5084133488</v>
      </c>
      <c r="V155" s="3">
        <v>2.0</v>
      </c>
      <c r="W155" s="9">
        <f t="shared" si="8"/>
        <v>0.4371121109</v>
      </c>
      <c r="Y155" s="3">
        <v>1.0</v>
      </c>
      <c r="Z155" s="9">
        <f t="shared" si="9"/>
        <v>-1.25424012</v>
      </c>
      <c r="AB155" s="3">
        <v>2.0</v>
      </c>
      <c r="AC155" s="9">
        <f t="shared" si="10"/>
        <v>0.4883150754</v>
      </c>
      <c r="AE155" s="3">
        <v>2.0</v>
      </c>
      <c r="AF155" s="9">
        <f t="shared" si="11"/>
        <v>0.7082353027</v>
      </c>
      <c r="AH155" s="3">
        <v>2.0</v>
      </c>
      <c r="AI155" s="9">
        <f t="shared" si="12"/>
        <v>0.3836565569</v>
      </c>
      <c r="AK155" s="3">
        <v>2.0</v>
      </c>
      <c r="AL155" s="9">
        <f t="shared" si="13"/>
        <v>0.3613020954</v>
      </c>
      <c r="AN155" s="3">
        <v>1.0</v>
      </c>
      <c r="AO155" s="9">
        <f t="shared" si="14"/>
        <v>-0.3634397315</v>
      </c>
      <c r="AQ155" s="3">
        <v>115.0</v>
      </c>
      <c r="AR155" s="9">
        <f t="shared" si="15"/>
        <v>0.2004514333</v>
      </c>
      <c r="AT155" s="3">
        <v>52.0</v>
      </c>
      <c r="AU155" s="9">
        <f t="shared" si="16"/>
        <v>-0.3845381324</v>
      </c>
      <c r="AW155" s="3">
        <v>3.4</v>
      </c>
      <c r="AX155" s="9">
        <f t="shared" si="17"/>
        <v>-0.6467010447</v>
      </c>
      <c r="AZ155" s="3">
        <v>50.0</v>
      </c>
      <c r="BA155" s="9">
        <f t="shared" si="18"/>
        <v>-0.6462125231</v>
      </c>
      <c r="BC155" s="3">
        <v>2.0</v>
      </c>
      <c r="BD155" s="9">
        <f t="shared" si="19"/>
        <v>1.098385913</v>
      </c>
      <c r="BF155" s="3">
        <v>2.0</v>
      </c>
      <c r="BG155" s="9">
        <f t="shared" si="20"/>
        <v>-2.416840968</v>
      </c>
    </row>
    <row r="156" ht="15.75" customHeight="1">
      <c r="A156" s="3">
        <v>78.0</v>
      </c>
      <c r="B156" s="9">
        <f t="shared" si="1"/>
        <v>2.928565674</v>
      </c>
      <c r="D156" s="3">
        <v>1.0</v>
      </c>
      <c r="E156" s="9">
        <f t="shared" si="2"/>
        <v>-0.3381793636</v>
      </c>
      <c r="G156" s="3">
        <v>2.0</v>
      </c>
      <c r="H156" s="9">
        <f t="shared" si="3"/>
        <v>0.9776598087</v>
      </c>
      <c r="J156" s="3">
        <v>2.0</v>
      </c>
      <c r="K156" s="9">
        <f t="shared" si="4"/>
        <v>0.4266428623</v>
      </c>
      <c r="M156" s="3">
        <v>1.0</v>
      </c>
      <c r="N156" s="9">
        <f t="shared" si="5"/>
        <v>-0.7288374909</v>
      </c>
      <c r="P156" s="3">
        <v>2.0</v>
      </c>
      <c r="Q156" s="9">
        <f t="shared" si="6"/>
        <v>0.8029629414</v>
      </c>
      <c r="S156" s="3">
        <v>2.0</v>
      </c>
      <c r="T156" s="9">
        <f t="shared" si="7"/>
        <v>0.5084133488</v>
      </c>
      <c r="V156" s="3">
        <v>2.0</v>
      </c>
      <c r="W156" s="9">
        <f t="shared" si="8"/>
        <v>0.4371121109</v>
      </c>
      <c r="Y156" s="3">
        <v>2.0</v>
      </c>
      <c r="Z156" s="9">
        <f t="shared" si="9"/>
        <v>0.792151655</v>
      </c>
      <c r="AB156" s="3">
        <v>2.0</v>
      </c>
      <c r="AC156" s="9">
        <f t="shared" si="10"/>
        <v>0.4883150754</v>
      </c>
      <c r="AE156" s="3">
        <v>2.0</v>
      </c>
      <c r="AF156" s="9">
        <f t="shared" si="11"/>
        <v>0.7082353027</v>
      </c>
      <c r="AH156" s="3">
        <v>2.0</v>
      </c>
      <c r="AI156" s="9">
        <f t="shared" si="12"/>
        <v>0.3836565569</v>
      </c>
      <c r="AK156" s="3">
        <v>2.0</v>
      </c>
      <c r="AL156" s="9">
        <f t="shared" si="13"/>
        <v>0.3613020954</v>
      </c>
      <c r="AN156" s="3">
        <v>0.7</v>
      </c>
      <c r="AO156" s="9">
        <f t="shared" si="14"/>
        <v>-0.614292448</v>
      </c>
      <c r="AQ156" s="3">
        <v>96.0</v>
      </c>
      <c r="AR156" s="9">
        <f t="shared" si="15"/>
        <v>-0.2073614029</v>
      </c>
      <c r="AT156" s="3">
        <v>32.0</v>
      </c>
      <c r="AU156" s="9">
        <f t="shared" si="16"/>
        <v>-0.6105422501</v>
      </c>
      <c r="AW156" s="3">
        <v>4.0</v>
      </c>
      <c r="AX156" s="9">
        <f t="shared" si="17"/>
        <v>0.3061681393</v>
      </c>
      <c r="AZ156" s="4">
        <v>66.571</v>
      </c>
      <c r="BA156" s="9">
        <f t="shared" si="18"/>
        <v>0.2606517345</v>
      </c>
      <c r="BC156" s="3">
        <v>1.0</v>
      </c>
      <c r="BD156" s="9">
        <f t="shared" si="19"/>
        <v>-0.9045531045</v>
      </c>
      <c r="BF156" s="3">
        <v>2.0</v>
      </c>
      <c r="BG156" s="9">
        <f t="shared" si="20"/>
        <v>-2.416840968</v>
      </c>
    </row>
    <row r="157" ht="15.75" customHeight="1">
      <c r="A157" s="39" t="s">
        <v>95</v>
      </c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</row>
    <row r="158" ht="15.75" customHeight="1">
      <c r="A158" s="9">
        <f>AVERAGE(A2:A156)</f>
        <v>41.2</v>
      </c>
      <c r="D158" s="9">
        <f>AVERAGE(D2:D156)</f>
        <v>1.103225806</v>
      </c>
      <c r="G158" s="9">
        <f>AVERAGE(G2:G156)</f>
        <v>1.509677419</v>
      </c>
      <c r="J158" s="9">
        <f>AVERAGE(J2:J156)</f>
        <v>1.84516129</v>
      </c>
      <c r="M158" s="9">
        <f>AVERAGE(M2:M156)</f>
        <v>1.348387097</v>
      </c>
      <c r="P158" s="9">
        <f>AVERAGE(P2:P156)</f>
        <v>1.606451613</v>
      </c>
      <c r="S158" s="9">
        <f>AVERAGE(S2:S156)</f>
        <v>1.793548387</v>
      </c>
      <c r="V158" s="9">
        <f>AVERAGE(V2:V156)</f>
        <v>1.838709677</v>
      </c>
      <c r="Y158" s="9">
        <f>AVERAGE(Y2:Y156)</f>
        <v>1.612903226</v>
      </c>
      <c r="AB158" s="9">
        <f>AVERAGE(AB2:AB156)</f>
        <v>1.806451613</v>
      </c>
      <c r="AE158" s="9">
        <f>AVERAGE(AE2:AE156)</f>
        <v>1.664516129</v>
      </c>
      <c r="AH158" s="9">
        <f>AVERAGE(AH2:AH156)</f>
        <v>1.870967742</v>
      </c>
      <c r="AK158" s="9">
        <f>AVERAGE(AK2:AK156)</f>
        <v>1.883870968</v>
      </c>
      <c r="AN158" s="9">
        <f>AVERAGE(AN2:AN156)</f>
        <v>1.434645161</v>
      </c>
      <c r="AQ158" s="9">
        <f>AVERAGE(AQ2:AQ156)</f>
        <v>105.6609677</v>
      </c>
      <c r="AT158" s="9">
        <f>AVERAGE(AT2:AT156)</f>
        <v>86.02930323</v>
      </c>
      <c r="AW158" s="9">
        <f>AVERAGE(AW2:AW156)</f>
        <v>3.807212903</v>
      </c>
      <c r="AZ158" s="9">
        <f>AVERAGE(AZ2:AZ156)</f>
        <v>61.80814839</v>
      </c>
      <c r="BC158" s="9">
        <f>AVERAGE(BC2:BC156)</f>
        <v>1.451612903</v>
      </c>
      <c r="BF158" s="9">
        <f>AVERAGE(BF2:BF156)</f>
        <v>1.793548387</v>
      </c>
    </row>
    <row r="159" ht="15.75" customHeight="1">
      <c r="A159" s="8" t="s">
        <v>96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ht="15.75" customHeight="1">
      <c r="A160" s="9">
        <f>_xlfn.STDEV.S(A2:A156)</f>
        <v>12.56587835</v>
      </c>
      <c r="D160" s="9">
        <f>_xlfn.STDEV.S(D2:D156)</f>
        <v>0.3052398152</v>
      </c>
      <c r="G160" s="9">
        <f>_xlfn.STDEV.S(G2:G156)</f>
        <v>0.501526785</v>
      </c>
      <c r="J160" s="9">
        <f>_xlfn.STDEV.S(J2:J156)</f>
        <v>0.3629234738</v>
      </c>
      <c r="M160" s="9">
        <f>_xlfn.STDEV.S(M2:M156)</f>
        <v>0.478003809</v>
      </c>
      <c r="P160" s="9">
        <f>_xlfn.STDEV.S(P2:P156)</f>
        <v>0.490120237</v>
      </c>
      <c r="S160" s="9">
        <f>_xlfn.STDEV.S(S2:S156)</f>
        <v>0.406070402</v>
      </c>
      <c r="V160" s="9">
        <f>_xlfn.STDEV.S(V2:V156)</f>
        <v>0.368990743</v>
      </c>
      <c r="Y160" s="9">
        <f>_xlfn.STDEV.S(Y2:Y156)</f>
        <v>0.488664982</v>
      </c>
      <c r="AB160" s="9">
        <f>_xlfn.STDEV.S(AB2:AB156)</f>
        <v>0.3963596392</v>
      </c>
      <c r="AE160" s="9">
        <f>_xlfn.STDEV.S(AE2:AE156)</f>
        <v>0.4736898453</v>
      </c>
      <c r="AH160" s="9">
        <f>_xlfn.STDEV.S(AH2:AH156)</f>
        <v>0.3363223064</v>
      </c>
      <c r="AK160" s="9">
        <f>_xlfn.STDEV.S(AK2:AK156)</f>
        <v>0.3214180979</v>
      </c>
      <c r="AN160" s="9">
        <f>_xlfn.STDEV.S(AN2:AN156)</f>
        <v>1.195920874</v>
      </c>
      <c r="AQ160" s="9">
        <f>_xlfn.STDEV.S(AQ2:AQ156)</f>
        <v>46.5899999</v>
      </c>
      <c r="AT160" s="9">
        <f>_xlfn.STDEV.S(AT2:AT156)</f>
        <v>88.4939629</v>
      </c>
      <c r="AW160" s="9">
        <f>_xlfn.STDEV.S(AW2:AW156)</f>
        <v>0.6296772002</v>
      </c>
      <c r="AZ160" s="9">
        <f>_xlfn.STDEV.S(AZ2:AZ156)</f>
        <v>18.27285601</v>
      </c>
      <c r="BC160" s="9">
        <f>_xlfn.STDEV.S(BC2:BC156)</f>
        <v>0.4992663239</v>
      </c>
      <c r="BF160" s="9">
        <f>_xlfn.STDEV.S(BF2:BF156)</f>
        <v>0.406070402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